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OS CORREGIDOS MATRICULAS-NUEVOS INGRESOS EGRESOS CORREGIDAS 2020-2021\"/>
    </mc:Choice>
  </mc:AlternateContent>
  <xr:revisionPtr revIDLastSave="0" documentId="13_ncr:1_{3E8EE95D-D172-4ADC-A472-97C403F27BC0}" xr6:coauthVersionLast="47" xr6:coauthVersionMax="47" xr10:uidLastSave="{00000000-0000-0000-0000-000000000000}"/>
  <bookViews>
    <workbookView xWindow="-120" yWindow="-120" windowWidth="20730" windowHeight="11160" activeTab="2" xr2:uid="{56E53F58-AC5A-4975-9EE2-53A11C17D84B}"/>
  </bookViews>
  <sheets>
    <sheet name="NUEVO INGRESO 2020" sheetId="10" r:id="rId1"/>
    <sheet name="MATRICULA 2020" sheetId="9" r:id="rId2"/>
    <sheet name="EGRESADOS 2020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'NUEVO INGRESO 2020'!$A$5:$G$54</definedName>
    <definedName name="aaaplis" localSheetId="2">#REF!</definedName>
    <definedName name="aaaplis" localSheetId="0">#REF!</definedName>
    <definedName name="aaaplis">#REF!</definedName>
    <definedName name="aat" localSheetId="2">#REF!</definedName>
    <definedName name="aat" localSheetId="0">#REF!</definedName>
    <definedName name="aat">#REF!</definedName>
    <definedName name="afyd" localSheetId="0">#REF!</definedName>
    <definedName name="afyd">#REF!</definedName>
    <definedName name="amunitabla" localSheetId="0">#REF!</definedName>
    <definedName name="amunitabla">#REF!</definedName>
    <definedName name="AREARDSEESCYT" localSheetId="2">[1]DATOS!#REF!</definedName>
    <definedName name="AREARDSEESCYT" localSheetId="1">[1]DATOS!#REF!</definedName>
    <definedName name="AREARDSEESCYT" localSheetId="0">[2]DATOS!#REF!</definedName>
    <definedName name="AREARDSEESCYT">[3]DATOS!#REF!</definedName>
    <definedName name="CLASIFICACION" localSheetId="2">[4]DATOS!$A$2:$A$174</definedName>
    <definedName name="CLASIFICACION" localSheetId="1">[4]DATOS!$A$2:$A$174</definedName>
    <definedName name="CLASIFICACION" localSheetId="0">[4]DATOS!$A$2:$A$174</definedName>
    <definedName name="CLASIFICACION">[5]DATOS!$A$2:$A$174</definedName>
    <definedName name="CLAVE" localSheetId="2">#REF!</definedName>
    <definedName name="CLAVE" localSheetId="1">#REF!</definedName>
    <definedName name="CLAVE" localSheetId="0">#REF!</definedName>
    <definedName name="CLAVE">#REF!</definedName>
    <definedName name="GRADOTIT" localSheetId="2">[3]DATOS!#REF!</definedName>
    <definedName name="GRADOTIT" localSheetId="0">[2]DATOS!#REF!</definedName>
    <definedName name="GRADOTIT">[3]DATOS!#REF!</definedName>
    <definedName name="GTE" localSheetId="2">#REF!</definedName>
    <definedName name="GTE" localSheetId="1">#REF!</definedName>
    <definedName name="GTE" localSheetId="0">#REF!</definedName>
    <definedName name="GTE">#REF!</definedName>
    <definedName name="hgfvuy" localSheetId="2">#REF!</definedName>
    <definedName name="hgfvuy" localSheetId="0">#REF!</definedName>
    <definedName name="hgfvuy">#REF!</definedName>
    <definedName name="lista2" localSheetId="0">#REF!</definedName>
    <definedName name="lista2">#REF!</definedName>
    <definedName name="LTE" localSheetId="2">#REF!</definedName>
    <definedName name="LTE" localSheetId="1">#REF!</definedName>
    <definedName name="LTE" localSheetId="0">#REF!</definedName>
    <definedName name="LTE">#REF!</definedName>
    <definedName name="MUNICIPIOS">[1]DATOS!$I$2:$I$156</definedName>
    <definedName name="NACIONALIDADES" localSheetId="0">[2]DATOS!#REF!</definedName>
    <definedName name="NACIONALIDADES">[3]DATOS!#REF!</definedName>
    <definedName name="PAIS" localSheetId="2">[1]DATOS!$D$2:$D$237</definedName>
    <definedName name="PAIS" localSheetId="1">[1]DATOS!$D$2:$D$237</definedName>
    <definedName name="PAIS" localSheetId="0">[2]DATOS!#REF!</definedName>
    <definedName name="PAIS">[3]DATOS!#REF!</definedName>
    <definedName name="PERIODOS" localSheetId="2">[1]DATOS!$F$2:$F$12</definedName>
    <definedName name="PERIODOS" localSheetId="1">[1]DATOS!$F$2:$F$12</definedName>
    <definedName name="PERIODOS" localSheetId="0">[2]DATOS!#REF!</definedName>
    <definedName name="PERIODOS">[3]DATOS!#REF!</definedName>
    <definedName name="POSTGRADO" localSheetId="2">[6]DATOS!$B$34:$B$36</definedName>
    <definedName name="POSTGRADO" localSheetId="1">[6]DATOS!$B$34:$B$36</definedName>
    <definedName name="POSTGRADO" localSheetId="0">[6]DATOS!$B$34:$B$36</definedName>
    <definedName name="POSTGRADO">[7]DATOS!$B$34:$B$36</definedName>
    <definedName name="sd" localSheetId="0">#REF!</definedName>
    <definedName name="sd">#REF!</definedName>
    <definedName name="sdx" localSheetId="0">#REF!</definedName>
    <definedName name="sdx">#REF!</definedName>
    <definedName name="SEXO" localSheetId="2">[1]DATOS!$E$2:$E$3</definedName>
    <definedName name="SEXO" localSheetId="1">[1]DATOS!$E$2:$E$3</definedName>
    <definedName name="SEXO" localSheetId="0">[2]DATOS!#REF!</definedName>
    <definedName name="SEXO">[3]DATOS!#REF!</definedName>
    <definedName name="SINO" localSheetId="2">[1]DATOS!#REF!</definedName>
    <definedName name="SINO" localSheetId="1">[1]DATOS!#REF!</definedName>
    <definedName name="SINO" localSheetId="0">[2]DATOS!#REF!</definedName>
    <definedName name="SINO">[3]DATOS!#REF!</definedName>
    <definedName name="SUBAREA" localSheetId="2">[3]DATOS!#REF!</definedName>
    <definedName name="SUBAREA" localSheetId="0">[2]DATOS!#REF!</definedName>
    <definedName name="SUBAREA">[3]DATOS!#REF!</definedName>
    <definedName name="tab">[8]Hoja2!$C$15:$D$113</definedName>
    <definedName name="tabla">[9]Hoja1!$D$8:$F$334</definedName>
    <definedName name="tabmuni" localSheetId="0">#REF!</definedName>
    <definedName name="tabmuni">#REF!</definedName>
    <definedName name="tabmuni2" localSheetId="0">#REF!</definedName>
    <definedName name="tabmuni2">#REF!</definedName>
    <definedName name="tabregion" localSheetId="0">#REF!</definedName>
    <definedName name="tabregion">#REF!</definedName>
    <definedName name="tareg" localSheetId="0">#REF!</definedName>
    <definedName name="tareg">#REF!</definedName>
    <definedName name="TIPOPROGRAMA" localSheetId="2">[1]DATOS!$H$2:$H$4</definedName>
    <definedName name="TIPOPROGRAMA" localSheetId="1">[1]DATOS!$H$2:$H$4</definedName>
    <definedName name="TIPOPROGRAMA" localSheetId="0">[2]DATOS!#REF!</definedName>
    <definedName name="TIPOPROGRAMA">[3]DATOS!#REF!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1" l="1"/>
  <c r="AT8" i="9"/>
  <c r="AV8" i="9"/>
  <c r="AX8" i="9"/>
  <c r="AT9" i="9"/>
  <c r="AV9" i="9"/>
  <c r="AX9" i="9"/>
  <c r="AT10" i="9"/>
  <c r="AV10" i="9"/>
  <c r="AX10" i="9"/>
  <c r="AT11" i="9"/>
  <c r="AV11" i="9"/>
  <c r="AX11" i="9"/>
  <c r="AT12" i="9"/>
  <c r="AV12" i="9"/>
  <c r="AX12" i="9"/>
  <c r="AT13" i="9"/>
  <c r="AV13" i="9"/>
  <c r="AX13" i="9"/>
  <c r="AI8" i="10"/>
  <c r="BC9" i="10"/>
  <c r="BC10" i="10"/>
  <c r="BC11" i="10"/>
  <c r="BC12" i="10"/>
  <c r="BC13" i="10"/>
  <c r="BC8" i="10"/>
  <c r="BA13" i="10"/>
  <c r="AY13" i="10"/>
  <c r="BA12" i="10"/>
  <c r="AY12" i="10"/>
  <c r="BA11" i="10"/>
  <c r="AY11" i="10"/>
  <c r="BA10" i="10"/>
  <c r="AY10" i="10"/>
  <c r="BA9" i="10"/>
  <c r="AY9" i="10"/>
  <c r="BA8" i="10"/>
  <c r="AY8" i="10"/>
  <c r="AU9" i="10"/>
  <c r="AU10" i="10"/>
  <c r="AU8" i="10"/>
  <c r="AS10" i="10"/>
  <c r="AQ10" i="10"/>
  <c r="AS9" i="10"/>
  <c r="AQ9" i="10"/>
  <c r="AS8" i="10"/>
  <c r="AQ8" i="10"/>
  <c r="AM9" i="10"/>
  <c r="AM10" i="10"/>
  <c r="AM11" i="10"/>
  <c r="AM8" i="10"/>
  <c r="AK11" i="10"/>
  <c r="AI11" i="10"/>
  <c r="AK10" i="10"/>
  <c r="AI10" i="10"/>
  <c r="AK9" i="10"/>
  <c r="AI9" i="10"/>
  <c r="AK8" i="10"/>
  <c r="W9" i="10"/>
  <c r="W10" i="10"/>
  <c r="W11" i="10"/>
  <c r="W12" i="10"/>
  <c r="W13" i="10"/>
  <c r="W14" i="10"/>
  <c r="W15" i="10"/>
  <c r="W16" i="10"/>
  <c r="W17" i="10"/>
  <c r="W18" i="10"/>
  <c r="U9" i="10"/>
  <c r="U10" i="10"/>
  <c r="U11" i="10"/>
  <c r="U12" i="10"/>
  <c r="U13" i="10"/>
  <c r="U14" i="10"/>
  <c r="U15" i="10"/>
  <c r="U16" i="10"/>
  <c r="U17" i="10"/>
  <c r="U18" i="10"/>
  <c r="S9" i="10"/>
  <c r="S10" i="10"/>
  <c r="S11" i="10"/>
  <c r="S12" i="10"/>
  <c r="S13" i="10"/>
  <c r="S14" i="10"/>
  <c r="S15" i="10"/>
  <c r="S16" i="10"/>
  <c r="S17" i="10"/>
  <c r="S18" i="10"/>
  <c r="O21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2" i="10"/>
  <c r="M21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2" i="10"/>
  <c r="K21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2" i="10"/>
  <c r="G51" i="11"/>
  <c r="E51" i="11"/>
  <c r="C51" i="11"/>
  <c r="G50" i="11"/>
  <c r="E50" i="11"/>
  <c r="C50" i="11"/>
  <c r="G49" i="11"/>
  <c r="E49" i="11"/>
  <c r="C49" i="11"/>
  <c r="G48" i="11"/>
  <c r="E48" i="11"/>
  <c r="C48" i="11"/>
  <c r="G47" i="11"/>
  <c r="E47" i="11"/>
  <c r="C47" i="11"/>
  <c r="G46" i="11"/>
  <c r="E46" i="11"/>
  <c r="C46" i="11"/>
  <c r="G45" i="11"/>
  <c r="E45" i="11"/>
  <c r="C45" i="11"/>
  <c r="G44" i="11"/>
  <c r="E44" i="11"/>
  <c r="C44" i="11"/>
  <c r="G43" i="11"/>
  <c r="E43" i="11"/>
  <c r="C43" i="11"/>
  <c r="G42" i="11"/>
  <c r="E42" i="11"/>
  <c r="C42" i="11"/>
  <c r="G41" i="11"/>
  <c r="E41" i="11"/>
  <c r="C41" i="11"/>
  <c r="G40" i="11"/>
  <c r="E40" i="11"/>
  <c r="C40" i="11"/>
  <c r="G39" i="11"/>
  <c r="E39" i="11"/>
  <c r="C39" i="11"/>
  <c r="G38" i="11"/>
  <c r="E38" i="11"/>
  <c r="C38" i="11"/>
  <c r="G37" i="11"/>
  <c r="E37" i="11"/>
  <c r="C37" i="11"/>
  <c r="G36" i="11"/>
  <c r="E36" i="11"/>
  <c r="C36" i="11"/>
  <c r="G35" i="11"/>
  <c r="E35" i="11"/>
  <c r="C35" i="11"/>
  <c r="G34" i="11"/>
  <c r="E34" i="11"/>
  <c r="C34" i="11"/>
  <c r="G33" i="11"/>
  <c r="E33" i="11"/>
  <c r="C33" i="11"/>
  <c r="G32" i="11"/>
  <c r="E32" i="11"/>
  <c r="C32" i="11"/>
  <c r="G31" i="11"/>
  <c r="E31" i="11"/>
  <c r="C31" i="11"/>
  <c r="G30" i="11"/>
  <c r="E30" i="11"/>
  <c r="C30" i="11"/>
  <c r="G29" i="11"/>
  <c r="E29" i="11"/>
  <c r="C29" i="11"/>
  <c r="G28" i="11"/>
  <c r="E28" i="11"/>
  <c r="C28" i="11"/>
  <c r="G27" i="11"/>
  <c r="E27" i="11"/>
  <c r="C27" i="11"/>
  <c r="G26" i="11"/>
  <c r="E26" i="11"/>
  <c r="C26" i="11"/>
  <c r="G25" i="11"/>
  <c r="E25" i="11"/>
  <c r="C25" i="11"/>
  <c r="G24" i="11"/>
  <c r="E24" i="11"/>
  <c r="C24" i="11"/>
  <c r="G23" i="11"/>
  <c r="E23" i="11"/>
  <c r="C23" i="11"/>
  <c r="G22" i="11"/>
  <c r="E22" i="11"/>
  <c r="C22" i="11"/>
  <c r="P21" i="11"/>
  <c r="N21" i="11"/>
  <c r="L21" i="11"/>
  <c r="G21" i="11"/>
  <c r="E21" i="11"/>
  <c r="C21" i="11"/>
  <c r="P20" i="11"/>
  <c r="N20" i="11"/>
  <c r="L20" i="11"/>
  <c r="G20" i="11"/>
  <c r="E20" i="11"/>
  <c r="C20" i="11"/>
  <c r="P19" i="11"/>
  <c r="N19" i="11"/>
  <c r="L19" i="11"/>
  <c r="G19" i="11"/>
  <c r="E19" i="11"/>
  <c r="C19" i="11"/>
  <c r="AP18" i="11"/>
  <c r="AN18" i="11"/>
  <c r="AL18" i="11"/>
  <c r="P18" i="11"/>
  <c r="N18" i="11"/>
  <c r="L18" i="11"/>
  <c r="G18" i="11"/>
  <c r="E18" i="11"/>
  <c r="C18" i="11"/>
  <c r="AP17" i="11"/>
  <c r="AN17" i="11"/>
  <c r="AL17" i="11"/>
  <c r="P17" i="11"/>
  <c r="N17" i="11"/>
  <c r="L17" i="11"/>
  <c r="G17" i="11"/>
  <c r="E17" i="11"/>
  <c r="C17" i="11"/>
  <c r="AP16" i="11"/>
  <c r="AN16" i="11"/>
  <c r="AL16" i="11"/>
  <c r="P16" i="11"/>
  <c r="N16" i="11"/>
  <c r="L16" i="11"/>
  <c r="G16" i="11"/>
  <c r="E16" i="11"/>
  <c r="C16" i="11"/>
  <c r="AP15" i="11"/>
  <c r="AN15" i="11"/>
  <c r="AL15" i="11"/>
  <c r="P15" i="11"/>
  <c r="N15" i="11"/>
  <c r="L15" i="11"/>
  <c r="G15" i="11"/>
  <c r="E15" i="11"/>
  <c r="C15" i="11"/>
  <c r="AP14" i="11"/>
  <c r="AN14" i="11"/>
  <c r="AL14" i="11"/>
  <c r="P14" i="11"/>
  <c r="N14" i="11"/>
  <c r="L14" i="11"/>
  <c r="G14" i="11"/>
  <c r="E14" i="11"/>
  <c r="C14" i="11"/>
  <c r="AX13" i="11"/>
  <c r="AV13" i="11"/>
  <c r="AT13" i="11"/>
  <c r="AP13" i="11"/>
  <c r="AN13" i="11"/>
  <c r="AL13" i="11"/>
  <c r="P13" i="11"/>
  <c r="N13" i="11"/>
  <c r="L13" i="11"/>
  <c r="G13" i="11"/>
  <c r="E13" i="11"/>
  <c r="C13" i="11"/>
  <c r="BF12" i="11"/>
  <c r="BD12" i="11"/>
  <c r="BB12" i="11"/>
  <c r="AX12" i="11"/>
  <c r="AV12" i="11"/>
  <c r="AT12" i="11"/>
  <c r="AP12" i="11"/>
  <c r="AN12" i="11"/>
  <c r="AL12" i="11"/>
  <c r="P12" i="11"/>
  <c r="N12" i="11"/>
  <c r="L12" i="11"/>
  <c r="G12" i="11"/>
  <c r="E12" i="11"/>
  <c r="C12" i="11"/>
  <c r="BF11" i="11"/>
  <c r="BD11" i="11"/>
  <c r="BB11" i="11"/>
  <c r="AX11" i="11"/>
  <c r="AV11" i="11"/>
  <c r="AT11" i="11"/>
  <c r="AP11" i="11"/>
  <c r="AN11" i="11"/>
  <c r="AL11" i="11"/>
  <c r="Z11" i="11"/>
  <c r="X11" i="11"/>
  <c r="V11" i="11"/>
  <c r="P11" i="11"/>
  <c r="N11" i="11"/>
  <c r="L11" i="11"/>
  <c r="G11" i="11"/>
  <c r="E11" i="11"/>
  <c r="C11" i="11"/>
  <c r="BF10" i="11"/>
  <c r="BD10" i="11"/>
  <c r="BB10" i="11"/>
  <c r="AX10" i="11"/>
  <c r="AV10" i="11"/>
  <c r="AT10" i="11"/>
  <c r="AP10" i="11"/>
  <c r="AN10" i="11"/>
  <c r="AL10" i="11"/>
  <c r="AH10" i="11"/>
  <c r="AF10" i="11"/>
  <c r="AD10" i="11"/>
  <c r="Z10" i="11"/>
  <c r="X10" i="11"/>
  <c r="V10" i="11"/>
  <c r="P10" i="11"/>
  <c r="N10" i="11"/>
  <c r="L10" i="11"/>
  <c r="G10" i="11"/>
  <c r="E10" i="11"/>
  <c r="C10" i="11"/>
  <c r="BF9" i="11"/>
  <c r="BD9" i="11"/>
  <c r="BB9" i="11"/>
  <c r="AX9" i="11"/>
  <c r="AV9" i="11"/>
  <c r="AT9" i="11"/>
  <c r="AP9" i="11"/>
  <c r="AN9" i="11"/>
  <c r="AL9" i="11"/>
  <c r="AH9" i="11"/>
  <c r="AF9" i="11"/>
  <c r="AD9" i="11"/>
  <c r="Z9" i="11"/>
  <c r="X9" i="11"/>
  <c r="V9" i="11"/>
  <c r="P9" i="11"/>
  <c r="N9" i="11"/>
  <c r="L9" i="11"/>
  <c r="G9" i="11"/>
  <c r="E9" i="11"/>
  <c r="C9" i="11"/>
  <c r="BF8" i="11"/>
  <c r="BD8" i="11"/>
  <c r="BB8" i="11"/>
  <c r="AX8" i="11"/>
  <c r="AV8" i="11"/>
  <c r="AT8" i="11"/>
  <c r="AP8" i="11"/>
  <c r="AN8" i="11"/>
  <c r="AL8" i="11"/>
  <c r="AH8" i="11"/>
  <c r="AF8" i="11"/>
  <c r="AD8" i="11"/>
  <c r="Z8" i="11"/>
  <c r="X8" i="11"/>
  <c r="V8" i="11"/>
  <c r="N8" i="11"/>
  <c r="L8" i="11"/>
  <c r="G8" i="11"/>
  <c r="E8" i="11"/>
  <c r="C8" i="11"/>
  <c r="C8" i="10"/>
  <c r="E8" i="10"/>
  <c r="G8" i="10"/>
  <c r="C9" i="10"/>
  <c r="E9" i="10"/>
  <c r="G9" i="10"/>
  <c r="C10" i="10"/>
  <c r="E10" i="10"/>
  <c r="G10" i="10"/>
  <c r="C11" i="10"/>
  <c r="E11" i="10"/>
  <c r="G11" i="10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E34" i="10"/>
  <c r="G34" i="10"/>
  <c r="C35" i="10"/>
  <c r="E35" i="10"/>
  <c r="G35" i="10"/>
  <c r="C36" i="10"/>
  <c r="E36" i="10"/>
  <c r="G36" i="10"/>
  <c r="C37" i="10"/>
  <c r="E37" i="10"/>
  <c r="G37" i="10"/>
  <c r="C38" i="10"/>
  <c r="E38" i="10"/>
  <c r="G38" i="10"/>
  <c r="C39" i="10"/>
  <c r="E39" i="10"/>
  <c r="G39" i="10"/>
  <c r="C40" i="10"/>
  <c r="E40" i="10"/>
  <c r="G40" i="10"/>
  <c r="C41" i="10"/>
  <c r="E41" i="10"/>
  <c r="G41" i="10"/>
  <c r="C42" i="10"/>
  <c r="E42" i="10"/>
  <c r="G42" i="10"/>
  <c r="C43" i="10"/>
  <c r="E43" i="10"/>
  <c r="G43" i="10"/>
  <c r="C44" i="10"/>
  <c r="E44" i="10"/>
  <c r="G44" i="10"/>
  <c r="C45" i="10"/>
  <c r="E45" i="10"/>
  <c r="G45" i="10"/>
  <c r="C46" i="10"/>
  <c r="E46" i="10"/>
  <c r="G46" i="10"/>
  <c r="C47" i="10"/>
  <c r="E47" i="10"/>
  <c r="G47" i="10"/>
  <c r="C48" i="10"/>
  <c r="E48" i="10"/>
  <c r="G48" i="10"/>
  <c r="C49" i="10"/>
  <c r="E49" i="10"/>
  <c r="G49" i="10"/>
  <c r="C50" i="10"/>
  <c r="E50" i="10"/>
  <c r="G50" i="10"/>
  <c r="C51" i="10"/>
  <c r="E51" i="10"/>
  <c r="G51" i="10"/>
  <c r="C52" i="10"/>
  <c r="E52" i="10"/>
  <c r="G52" i="10"/>
  <c r="M23" i="10"/>
  <c r="K23" i="10"/>
  <c r="U19" i="10"/>
  <c r="S19" i="10"/>
  <c r="AC11" i="10"/>
  <c r="AA11" i="10"/>
  <c r="AE10" i="10"/>
  <c r="AC10" i="10"/>
  <c r="AA10" i="10"/>
  <c r="AE9" i="10"/>
  <c r="AC9" i="10"/>
  <c r="AA9" i="10"/>
  <c r="AE8" i="10"/>
  <c r="AC8" i="10"/>
  <c r="AA8" i="10"/>
  <c r="W8" i="10"/>
  <c r="U8" i="10"/>
  <c r="S8" i="10"/>
  <c r="O8" i="10"/>
  <c r="M8" i="10"/>
  <c r="K8" i="10"/>
  <c r="G58" i="9"/>
  <c r="E58" i="9"/>
  <c r="C58" i="9"/>
  <c r="G57" i="9"/>
  <c r="E57" i="9"/>
  <c r="C57" i="9"/>
  <c r="G56" i="9"/>
  <c r="E56" i="9"/>
  <c r="C56" i="9"/>
  <c r="G55" i="9"/>
  <c r="E55" i="9"/>
  <c r="C55" i="9"/>
  <c r="G54" i="9"/>
  <c r="E54" i="9"/>
  <c r="C54" i="9"/>
  <c r="G53" i="9"/>
  <c r="E53" i="9"/>
  <c r="C53" i="9"/>
  <c r="G52" i="9"/>
  <c r="E52" i="9"/>
  <c r="C52" i="9"/>
  <c r="G51" i="9"/>
  <c r="E51" i="9"/>
  <c r="C51" i="9"/>
  <c r="G50" i="9"/>
  <c r="E50" i="9"/>
  <c r="C50" i="9"/>
  <c r="G49" i="9"/>
  <c r="E49" i="9"/>
  <c r="C49" i="9"/>
  <c r="G48" i="9"/>
  <c r="E48" i="9"/>
  <c r="C48" i="9"/>
  <c r="G47" i="9"/>
  <c r="E47" i="9"/>
  <c r="C47" i="9"/>
  <c r="G46" i="9"/>
  <c r="E46" i="9"/>
  <c r="C46" i="9"/>
  <c r="G45" i="9"/>
  <c r="E45" i="9"/>
  <c r="C45" i="9"/>
  <c r="G44" i="9"/>
  <c r="E44" i="9"/>
  <c r="C44" i="9"/>
  <c r="G43" i="9"/>
  <c r="E43" i="9"/>
  <c r="C43" i="9"/>
  <c r="G42" i="9"/>
  <c r="E42" i="9"/>
  <c r="C42" i="9"/>
  <c r="G41" i="9"/>
  <c r="E41" i="9"/>
  <c r="C41" i="9"/>
  <c r="G40" i="9"/>
  <c r="E40" i="9"/>
  <c r="C40" i="9"/>
  <c r="G39" i="9"/>
  <c r="E39" i="9"/>
  <c r="C39" i="9"/>
  <c r="G38" i="9"/>
  <c r="E38" i="9"/>
  <c r="C38" i="9"/>
  <c r="G37" i="9"/>
  <c r="E37" i="9"/>
  <c r="C37" i="9"/>
  <c r="G36" i="9"/>
  <c r="E36" i="9"/>
  <c r="C36" i="9"/>
  <c r="G35" i="9"/>
  <c r="E35" i="9"/>
  <c r="C35" i="9"/>
  <c r="G34" i="9"/>
  <c r="E34" i="9"/>
  <c r="C34" i="9"/>
  <c r="G33" i="9"/>
  <c r="E33" i="9"/>
  <c r="C33" i="9"/>
  <c r="G32" i="9"/>
  <c r="E32" i="9"/>
  <c r="C32" i="9"/>
  <c r="G31" i="9"/>
  <c r="E31" i="9"/>
  <c r="C31" i="9"/>
  <c r="G30" i="9"/>
  <c r="E30" i="9"/>
  <c r="C30" i="9"/>
  <c r="G29" i="9"/>
  <c r="E29" i="9"/>
  <c r="C29" i="9"/>
  <c r="G28" i="9"/>
  <c r="E28" i="9"/>
  <c r="C28" i="9"/>
  <c r="G27" i="9"/>
  <c r="E27" i="9"/>
  <c r="C27" i="9"/>
  <c r="G26" i="9"/>
  <c r="E26" i="9"/>
  <c r="C26" i="9"/>
  <c r="G25" i="9"/>
  <c r="E25" i="9"/>
  <c r="C25" i="9"/>
  <c r="G24" i="9"/>
  <c r="E24" i="9"/>
  <c r="C24" i="9"/>
  <c r="O23" i="9"/>
  <c r="M23" i="9"/>
  <c r="K23" i="9"/>
  <c r="G23" i="9"/>
  <c r="E23" i="9"/>
  <c r="C23" i="9"/>
  <c r="O22" i="9"/>
  <c r="M22" i="9"/>
  <c r="K22" i="9"/>
  <c r="G22" i="9"/>
  <c r="E22" i="9"/>
  <c r="C22" i="9"/>
  <c r="O21" i="9"/>
  <c r="M21" i="9"/>
  <c r="K21" i="9"/>
  <c r="G21" i="9"/>
  <c r="E21" i="9"/>
  <c r="C21" i="9"/>
  <c r="O20" i="9"/>
  <c r="M20" i="9"/>
  <c r="K20" i="9"/>
  <c r="G20" i="9"/>
  <c r="E20" i="9"/>
  <c r="C20" i="9"/>
  <c r="X19" i="9"/>
  <c r="V19" i="9"/>
  <c r="T19" i="9"/>
  <c r="O19" i="9"/>
  <c r="M19" i="9"/>
  <c r="K19" i="9"/>
  <c r="G19" i="9"/>
  <c r="E19" i="9"/>
  <c r="C19" i="9"/>
  <c r="X18" i="9"/>
  <c r="V18" i="9"/>
  <c r="T18" i="9"/>
  <c r="O18" i="9"/>
  <c r="M18" i="9"/>
  <c r="K18" i="9"/>
  <c r="G18" i="9"/>
  <c r="E18" i="9"/>
  <c r="C18" i="9"/>
  <c r="X17" i="9"/>
  <c r="V17" i="9"/>
  <c r="T17" i="9"/>
  <c r="O17" i="9"/>
  <c r="M17" i="9"/>
  <c r="K17" i="9"/>
  <c r="G17" i="9"/>
  <c r="E17" i="9"/>
  <c r="C17" i="9"/>
  <c r="X16" i="9"/>
  <c r="V16" i="9"/>
  <c r="T16" i="9"/>
  <c r="O16" i="9"/>
  <c r="M16" i="9"/>
  <c r="K16" i="9"/>
  <c r="G16" i="9"/>
  <c r="E16" i="9"/>
  <c r="C16" i="9"/>
  <c r="X15" i="9"/>
  <c r="V15" i="9"/>
  <c r="T15" i="9"/>
  <c r="O15" i="9"/>
  <c r="M15" i="9"/>
  <c r="K15" i="9"/>
  <c r="G15" i="9"/>
  <c r="E15" i="9"/>
  <c r="C15" i="9"/>
  <c r="X14" i="9"/>
  <c r="V14" i="9"/>
  <c r="T14" i="9"/>
  <c r="O14" i="9"/>
  <c r="M14" i="9"/>
  <c r="K14" i="9"/>
  <c r="G14" i="9"/>
  <c r="E14" i="9"/>
  <c r="C14" i="9"/>
  <c r="X13" i="9"/>
  <c r="V13" i="9"/>
  <c r="T13" i="9"/>
  <c r="O13" i="9"/>
  <c r="M13" i="9"/>
  <c r="K13" i="9"/>
  <c r="G13" i="9"/>
  <c r="E13" i="9"/>
  <c r="C13" i="9"/>
  <c r="X12" i="9"/>
  <c r="V12" i="9"/>
  <c r="T12" i="9"/>
  <c r="O12" i="9"/>
  <c r="M12" i="9"/>
  <c r="K12" i="9"/>
  <c r="G12" i="9"/>
  <c r="E12" i="9"/>
  <c r="C12" i="9"/>
  <c r="AP11" i="9"/>
  <c r="AN11" i="9"/>
  <c r="AL11" i="9"/>
  <c r="X11" i="9"/>
  <c r="V11" i="9"/>
  <c r="T11" i="9"/>
  <c r="O11" i="9"/>
  <c r="M11" i="9"/>
  <c r="K11" i="9"/>
  <c r="G11" i="9"/>
  <c r="E11" i="9"/>
  <c r="C11" i="9"/>
  <c r="AP10" i="9"/>
  <c r="AN10" i="9"/>
  <c r="AL10" i="9"/>
  <c r="AG10" i="9"/>
  <c r="AE10" i="9"/>
  <c r="AC10" i="9"/>
  <c r="X10" i="9"/>
  <c r="V10" i="9"/>
  <c r="T10" i="9"/>
  <c r="O10" i="9"/>
  <c r="M10" i="9"/>
  <c r="K10" i="9"/>
  <c r="G10" i="9"/>
  <c r="E10" i="9"/>
  <c r="C10" i="9"/>
  <c r="AP9" i="9"/>
  <c r="AN9" i="9"/>
  <c r="AL9" i="9"/>
  <c r="AG9" i="9"/>
  <c r="AE9" i="9"/>
  <c r="AC9" i="9"/>
  <c r="X9" i="9"/>
  <c r="V9" i="9"/>
  <c r="T9" i="9"/>
  <c r="O9" i="9"/>
  <c r="M9" i="9"/>
  <c r="K9" i="9"/>
  <c r="G9" i="9"/>
  <c r="E9" i="9"/>
  <c r="C9" i="9"/>
  <c r="AP8" i="9"/>
  <c r="AN8" i="9"/>
  <c r="AL8" i="9"/>
  <c r="AG8" i="9"/>
  <c r="AE8" i="9"/>
  <c r="AC8" i="9"/>
  <c r="X8" i="9"/>
  <c r="V8" i="9"/>
  <c r="T8" i="9"/>
  <c r="O8" i="9"/>
  <c r="M8" i="9"/>
  <c r="K8" i="9"/>
  <c r="G8" i="9"/>
  <c r="E8" i="9"/>
  <c r="C8" i="9"/>
  <c r="AE11" i="10" l="1"/>
  <c r="W19" i="10"/>
  <c r="O23" i="10"/>
</calcChain>
</file>

<file path=xl/sharedStrings.xml><?xml version="1.0" encoding="utf-8"?>
<sst xmlns="http://schemas.openxmlformats.org/spreadsheetml/2006/main" count="489" uniqueCount="170">
  <si>
    <t>AREA DE CONOCIMIENTO</t>
  </si>
  <si>
    <t>SEXO</t>
  </si>
  <si>
    <t>TOTAL</t>
  </si>
  <si>
    <t>FEMENINO</t>
  </si>
  <si>
    <t>MASCULINO</t>
  </si>
  <si>
    <t>ARTES</t>
  </si>
  <si>
    <t>CIENCIAS</t>
  </si>
  <si>
    <t>CIENCIAS AGROPECUARIAS Y VETERINARIA</t>
  </si>
  <si>
    <t>CIENCIAS ECONÓMICAS Y SOCIALES</t>
  </si>
  <si>
    <t>CIENCIAS JURÍDICAS Y POLÍTICAS</t>
  </si>
  <si>
    <t>EDUCACIÓN</t>
  </si>
  <si>
    <t>HUMANIDADES</t>
  </si>
  <si>
    <t>INGENIERÍA Y ARQUITECTURA</t>
  </si>
  <si>
    <t>INTERNACIONAL</t>
  </si>
  <si>
    <t>MILITAR</t>
  </si>
  <si>
    <t>NEGOCIOS</t>
  </si>
  <si>
    <t>SALUD</t>
  </si>
  <si>
    <t>TECNOLOGÍAS DE LA INFORMACIÓN Y LA COMUNICACIÓN</t>
  </si>
  <si>
    <t>NO APLICA-CICLO BÁSICO</t>
  </si>
  <si>
    <t>INSTITUCIÓN DE EDUCACIÓN SUPERIOR</t>
  </si>
  <si>
    <t>BARNA BUSINESS SCHOOL (BARNA)</t>
  </si>
  <si>
    <t>CENTRO DE ESTUDIOS FINANCIEROS (CEF)</t>
  </si>
  <si>
    <t>ESCUELA NACIONAL DE LA JUDICATURA (ENJ)</t>
  </si>
  <si>
    <t>INSTITUTO DE EDUCACIÓN SUPERIOR EN FORMACION DIPLOMÁTICA Y CONSULAR (INESDYC)</t>
  </si>
  <si>
    <t>INSTITUTO ESPECIALIDAZADO DE ESTUDIOS SUPERIORES LOYOLA (IEESL)</t>
  </si>
  <si>
    <t>INSTITUTO ESPECIALIZADO DE ESTUDIOS SUPERIORES POLICIA NACIONAL (IPE)</t>
  </si>
  <si>
    <t>INSTITUTO NACIONAL DE CIENCIAS EXACTAS (INCE)</t>
  </si>
  <si>
    <t>INSTITUTO SUPERIOR DE ESTUDIOS EDUCATIVOS PEDRO POVEDA (ISESP)</t>
  </si>
  <si>
    <t>INSTITUTO SUPERIOR PARA LA DEFENSA (INSUDE)</t>
  </si>
  <si>
    <t>INSTITUTO TÉCNICO DE ESTUDIOS SUPERIORES EN MEDIO AMBIENTE Y RECURSOS NATURALES (ITESMARENA)</t>
  </si>
  <si>
    <t>INSTITUTO TECNOLÓGICO DE LAS AMÉRICAS (ITLA)</t>
  </si>
  <si>
    <t>INSTITUTO TECNOLOGICO DE SANTO DOMINGO (INTEC)</t>
  </si>
  <si>
    <t>UNIVERSIDAD ADVENTISTA DOMINICANA (UNAD)</t>
  </si>
  <si>
    <t>UNIVERSIDAD AGROFORESTAL FERNANDO ARTURO DE MERIÑO (UAFAM)</t>
  </si>
  <si>
    <t>UNIVERSIDAD APEC (UNAPEC)</t>
  </si>
  <si>
    <t>UNIVERSIDAD AUTÓNOMA DE SANTO DOMINGO (UASD)</t>
  </si>
  <si>
    <t>UNIVERSIDAD CATÓLICA DEL ESTE (UCADE)</t>
  </si>
  <si>
    <t>UNIVERSIDAD CATÓLICA NORDESTANA (UCNE)</t>
  </si>
  <si>
    <t>UNIVERSIDAD CENTRAL DEL ESTE (UCE)</t>
  </si>
  <si>
    <t>UNIVERSIDAD DE LA TERCERA EDAD (UTE)</t>
  </si>
  <si>
    <t>UNIVERSIDAD DEL CARIBE (UNICARIBE)</t>
  </si>
  <si>
    <t>UNIVERSIDAD EUGENIO MARÍA DE HOSTOS (UNIREMHOS)</t>
  </si>
  <si>
    <t>UNIVERSIDAD EXPERIMENTAL FELIX ADAM (UNEFA)</t>
  </si>
  <si>
    <t>UNIVERSIDAD IBEROAMERICANA (UNIBE)</t>
  </si>
  <si>
    <t>UNIVERSIDAD ISA (UNISA)</t>
  </si>
  <si>
    <t>UNIVERSIDAD NACIONAL EVANGÉLICA (UNEV)</t>
  </si>
  <si>
    <t>UNIVERSIDAD NACIONAL PEDRO HENRIQUEZ UREÑA (UNPHU)</t>
  </si>
  <si>
    <t>UNIVERSIDAD NACIONAL TECNOLÓGICA (UNNATEC)</t>
  </si>
  <si>
    <t>UNIVERSIDAD TECNOLÓGICA DEL CIBAO ORIENTAL (UTECO)</t>
  </si>
  <si>
    <t>UNIVERSIDAD TECNOLÓGICA DEL SUR (UTESUR)</t>
  </si>
  <si>
    <t>Total general</t>
  </si>
  <si>
    <t>UNIVERSIDAD TECNOLOGICA DE SANTIAGO (UTESA)</t>
  </si>
  <si>
    <t>UNIVERSIDAD ODONTOLOGICA DOMINICANA (UOD)</t>
  </si>
  <si>
    <t>UNIVERSIDAD FEDERICO HENRIQUEZ Y CARVAJAL (UFHEC)</t>
  </si>
  <si>
    <t>UNIVERSIDAD DOMINICO AMERICANA (UNICDA)</t>
  </si>
  <si>
    <t>UNIVERSIDAD DOMINICANA ORGANIZACION Y  METODO (OYM)</t>
  </si>
  <si>
    <t>UNIVERSIDAD CATOLICA TECNOLOGICA DE BARAHONA (UCATEBA)</t>
  </si>
  <si>
    <t>UNIVERSIDAD CATÓLICA DEL CIBAO ORIENTAL (UCATECI)</t>
  </si>
  <si>
    <t>PONTIFICIA UNIVERSIDAD CATOLICA MADRE Y MAESTRA (PUCMM)</t>
  </si>
  <si>
    <t>INSTITUTO TECNICO SUPERIOR COMUNITARIO (ITSC)</t>
  </si>
  <si>
    <t>INSTITUTO ESPECIALIZADO DE INVESTIGACION Y FORMACION EN CIENCIAS JURIDICAS (IOMG)</t>
  </si>
  <si>
    <t>INSTITUTO DE FORMACION DOCENTE SALOME UREÑA (ISFODOSU)</t>
  </si>
  <si>
    <t>ESCUELA NACIONAL DEL MINISTERIO PUBLICO (ENMP)</t>
  </si>
  <si>
    <t>ACADEMIA SUPERIOR DE CIENCIAS AERONAUTICAS (ASCA)</t>
  </si>
  <si>
    <t xml:space="preserve">TOTAL </t>
  </si>
  <si>
    <t>INSTITUTO ESPECIALIZADO DE ESTUDIOS SUPERIORES</t>
  </si>
  <si>
    <t xml:space="preserve">INSTITUTO TÉCNICO DE ESTUDIOS SUPERIORES </t>
  </si>
  <si>
    <t>UNIVERSIDAD</t>
  </si>
  <si>
    <t>CATEGORIA DE LA INSTITUCION</t>
  </si>
  <si>
    <t>PRIVADO</t>
  </si>
  <si>
    <t>PÚBLICO</t>
  </si>
  <si>
    <t>SECTOR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</si>
  <si>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</si>
  <si>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</si>
  <si>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</si>
  <si>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</si>
  <si>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</si>
  <si>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</si>
  <si>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</si>
  <si>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</si>
  <si>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</si>
  <si>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 y Más</t>
  </si>
  <si>
    <t>RANGO DE EDAD</t>
  </si>
  <si>
    <t>NIVEL</t>
  </si>
  <si>
    <t>Presencial</t>
  </si>
  <si>
    <t>Semipresencial</t>
  </si>
  <si>
    <t>Virtual</t>
  </si>
  <si>
    <t>MODALIDAD</t>
  </si>
  <si>
    <t>REPÚBLICA DOMINICANA. EGRESADOS DE EDUCACIÓN SUPERIOR POR SEXO, SEGÚN MODALIDAD, AÑO 2020</t>
  </si>
  <si>
    <t>INSTITUTO NACIONAL DE CIENCIAS ECACTAS (INCE)</t>
  </si>
  <si>
    <t>INSTITUTO TECNOLOGICO DE SANTO DOMINGO(INTEC)</t>
  </si>
  <si>
    <t>UNIVERSIDAD CATÓLICA  SANTO DOMINGO (UCSD)</t>
  </si>
  <si>
    <t>INSTITUTOS ESPECIALIZADOS DE ESTUDIOS SUPERIORES</t>
  </si>
  <si>
    <t>61 y más</t>
  </si>
  <si>
    <t>UNIVERSIDAD AUTONOMA DE SANTO DOMINGO (UASD)</t>
  </si>
  <si>
    <t>AREA DE INVESTIGACIÓN</t>
  </si>
  <si>
    <t>DATOS DE ESTUDIANTES MATRICULADOS EN EDUCACIÓN SUPERIOR CORRESPONDIENTES AL AÑO 2020</t>
  </si>
  <si>
    <t>DATOS DE ESTUDIANTES EGRESADOS DE EDUCACIÓN SUPERIOR CORRESPONDIENTES AL AÑO 2020</t>
  </si>
  <si>
    <t>%</t>
  </si>
  <si>
    <t>TABLA 3. MATRÍCULA DE EDUCACIÓN SUPERIOR POR SEXO, SEGÚN RANGO DE EDAD, AÑO 2020</t>
  </si>
  <si>
    <t>TABLA 1. MATRÍCULA DE EDUCACIÓN SUPERIOR POR SEXO, SEGÚN INSTITUCIÓN DE EDUCACIÓN SUPERIOR, AÑO 2020.</t>
  </si>
  <si>
    <t>TABLA 2. MATRÍCULA DE EDUCACIÓN SUPERIOR POR SEXO, SEGÚN ÁREA DE CONOCIMIENTO, AÑO 2020.</t>
  </si>
  <si>
    <t>TABLA 4. MATRÍCULA DE EDUCACIÓN SUPERIOR POR SEXO, SEGÚN SECTOR, AÑO 2020</t>
  </si>
  <si>
    <t>TABLA 5. MATRÍCULA DE EDUCACIÓN SUPERIOR POR SEXO, SEGÚN CATEGORIA DE LA INSTITUCION, AÑO 2020</t>
  </si>
  <si>
    <t>TABLA 6. MATRÍCULA DE EDUCACIÓN SUPERIOR POR SEXO, SEGÚN NIVEL, AÑO 2020</t>
  </si>
  <si>
    <t>*Cifras preliminares sujetas a rectificación.</t>
  </si>
  <si>
    <t>15 y menos</t>
  </si>
  <si>
    <t>DOCTORADO</t>
  </si>
  <si>
    <t>ESPECIALIDAD</t>
  </si>
  <si>
    <t>GRADO</t>
  </si>
  <si>
    <r>
      <t xml:space="preserve">Fuente: </t>
    </r>
    <r>
      <rPr>
        <sz val="11"/>
        <color theme="1"/>
        <rFont val="Times New Roman"/>
        <family val="1"/>
      </rPr>
      <t>Depto. De Estadisticas, MESCYT. Elaborado a partir de las plantillas de Matriculados, reportadas por las IES, año 2020.</t>
    </r>
  </si>
  <si>
    <t>MAESTRÍA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</si>
  <si>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Depto. De Estadisticas, MESCYT. Elaborado a partir de las plantillas de Matriculados, reportadas por las IES, año 2020.</t>
    </r>
  </si>
  <si>
    <t>TÉCNICO SUPERIOR</t>
  </si>
  <si>
    <t>INSTITUTO DE FORMACION DOCENTE SALOME UREÑA  (ISFODOSU)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</si>
  <si>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Depto. De Estadisticas, MESCYT. Elaborado a partir de las plantillas de Matriculados, reportadas por las IES, año 2020.</t>
    </r>
  </si>
  <si>
    <t>INSTITUTO ESPECIALIZADO DE ESTUDIOS SUPERIORES LOYOLA (IEESL)</t>
  </si>
  <si>
    <t>INSTITUTO ESPECIALIZADO DE ESTUDIOS SUPERIORES POLICIA NACIONAL  (IPE)</t>
  </si>
  <si>
    <t>INSTITUTO GLOBAL DE ALTOS ESTUDIOS EN CIENCIAS SOCIALES  (IGLOBAL)</t>
  </si>
  <si>
    <t>INSTITUTO SUPERIOR DE ESTUDIOS EDUCATIVOS PEDRO POVEDA  (ISESP)</t>
  </si>
  <si>
    <t>INSTITUTO SUPERIOR PEDRO FRANCISCO BONÓ (INSUBONO)</t>
  </si>
  <si>
    <t>NO ESPECIFICADA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</si>
  <si>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Depto. De Estadisticas, MESCYT. Elaborado a partir de las plantillas de Matriculas, reportadas por las IES, año 2020.</t>
    </r>
  </si>
  <si>
    <t>INSTITUTO TÉCNICO SUPERIOR MERCY JACQUEZ  (ITESUMJ)</t>
  </si>
  <si>
    <t>INSTITUTO TÉCNICO SUPERIOR OSCUS SAN VALERO  (ITSOSV)</t>
  </si>
  <si>
    <t>INSTITUTO TECNOLÓGICO DE LAS AMÉRICAS  (ITLA)</t>
  </si>
  <si>
    <t>UNIVERSIDAD ABIERTA PARA ADULTOS  (UAPA)</t>
  </si>
  <si>
    <t>UNIVERSIDAD CATÓLICA  SANTO DOMINGO  (UCSD)</t>
  </si>
  <si>
    <t>UNIVERSIDAD CATÓLICA DEL CIBAO ORIENTAL  (UCATECI)</t>
  </si>
  <si>
    <t>UNIVERSIDAD CATOLICA TECNOLOGICA DE BARAHONA  (UCATEBA)</t>
  </si>
  <si>
    <t>UNIVERSIDAD DOMINICANA ORGANIZACION Y METODO (OYM)</t>
  </si>
  <si>
    <t>UNIVERSIDAD FEDERICO HENRIQUEZ Y CARVAJAL  (UFHEC)</t>
  </si>
  <si>
    <t>UNIVERSIDAD PSICOLOGIA INDUSTRIAL DOMINICANA  (UPID)</t>
  </si>
  <si>
    <t>UNIVERSIDAD TECNOLÓGICA DEL CIBAO ORIENTAL  (UTECO)</t>
  </si>
  <si>
    <t>UNIVERSIDAD TECNOLÓGICA DEL SUR  (UTESUR)</t>
  </si>
  <si>
    <t>INSTITUTO TÉCNICO SUPERIOR OSCUS SAN VALERO (ITSOSV)</t>
  </si>
  <si>
    <t>UNIVERSIDAD TECNOLÓGICA DE SANTIAGO (UTESA)</t>
  </si>
  <si>
    <t>DATOS DE NUEVOS INGRESOS EN EDUCACIÓN SUPERIOR CORRESPONDIENTES AL AÑO 2020</t>
  </si>
  <si>
    <t>TABLA 1. NUEVOS INGRESOS EN EDUCACIÓN SUPERIOR POR SEXO, SEGÚN INSTITUCIÓN DE EDUCACIÓN SUPERIOR, AÑO 2020</t>
  </si>
  <si>
    <t>TABLA 2.  NUEVOS INGRESOS  EN EDUCACIÓN SUPERIOR POR SEXO, SEGÚN ÁREA DE INVESTIGACIÓN, AÑO 2020</t>
  </si>
  <si>
    <t>TABLA 3. NUEVOS INGRESOS  EN EDUCACIÓN SUPERIOR POR SEXO, SEGÚN RANGO DE EDAD, AÑO 2020</t>
  </si>
  <si>
    <t>UNIVERSIDAD ABIERA PARA ADULTOS (UAPA)</t>
  </si>
  <si>
    <t>UNIVERSIDAD PSICOLOGIA INDUSTRIAL DOMINICANA (UPID)</t>
  </si>
  <si>
    <t>PRESENCIAL</t>
  </si>
  <si>
    <t>SEMIPRESENCIAL</t>
  </si>
  <si>
    <t>VIRTUAL</t>
  </si>
  <si>
    <t>15 y Menos</t>
  </si>
  <si>
    <t xml:space="preserve">VIRTUAL </t>
  </si>
  <si>
    <t xml:space="preserve">INSTITUTO TECNICOS  DE ESTUDIOS SUPERIORES </t>
  </si>
  <si>
    <t>TABLA 4. NUEVOS INGRESOS  EN EDUCACIÓN SUPERIOR POR SEXO, SEGÚN MODALIDAD, AÑO 2020</t>
  </si>
  <si>
    <t>TABLA 5. NUEVOS INGRESOS  EN  EDUCACIÓN SUPERIOR POR SEXO, SEGÚN CATEGORIA DE LA INSTITUCION, AÑO 2020</t>
  </si>
  <si>
    <t>TABLA 6. NUEVOS INGRESOS  EN EDUCACIÓN SUPERIOR POR SEXO, SEGÚN SECTOR, AÑO 2020</t>
  </si>
  <si>
    <t>TABLA 7. NUEVOS INGRESOS  EN EDUCACIÓN SUPERIOR POR SEXO, SEGÚN NIVEL, AÑO 2020</t>
  </si>
  <si>
    <t>Fuente: Departamento de Estadisticas, MESCYT. Elaborado a partir de las plantillas de Nuevos Ingresos, reportadas por las IES, año 2020.</t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</si>
  <si>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Fuente: Departamento de Estadisticas, MESCYT. Elaborado a partir de las plantillas de Nuevos Ingresos, reportadas por las IES, año 2020.</t>
    </r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</si>
  <si>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Departamento de Estadisticas, MESCYT. Elaborado a partir de las plantillas de Nuevos Ingresos, reportadas por las IES, año 2020.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</si>
  <si>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Departamento de Estadisticas, MESCYT. Elaborado a partir de las plantillas de Nuevos Ingresos, reportadas por las IES, año 2020.</t>
    </r>
  </si>
  <si>
    <t>*NOTA: Incluye a los estudiantes egresados de  los diferentes niveles: técnico superior, grado y postgrado.</t>
  </si>
  <si>
    <t>*NOTA: Incluye a los estudiantes de nuevo ingresos de  los diferentes niveles: técnico superior, grado y postgrado.</t>
  </si>
  <si>
    <t>*NOTA: Incluye a los estudiantes matriculados en los diferentes niveles: técnico superior, grado y postgrado.</t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</si>
  <si>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Departamento de Estadisticas, MESCYT. Elaborado a partir de las plantillas de Egresados, reportadas por las IES, año 2020.</t>
    </r>
  </si>
  <si>
    <t>TABLA 1. CANTIDAD DE ESTUDIANTES EGRESADOS DE EDUCACIÓN SUPERIOR POR SEXO, SEGÚN INSTITUCIÓN, AÑO 2020</t>
  </si>
  <si>
    <t>TABLA 2. EGRESADOS DE EDUCACIÓN SUPERIOR POR SEXO, SEGÚN ÁREA DE CONOCIMIENTO, AÑO 2020</t>
  </si>
  <si>
    <t>TABLA 3. EGRESADOS DE EDUCACIÓN SUPERIOR POR SEXO, SEGÚN CATEGORIA DE LA INSTITUCION, AÑO 2020</t>
  </si>
  <si>
    <t>TABLA 4. EGRESADOS DE EDUCACIÓN SUPERIOR POR SEXO, SEGÚN SECTOR, AÑO 2020</t>
  </si>
  <si>
    <t>TABLA 5. EGRESADOS DE EDUCACIÓN SUPERIOR POR SEXO, SEGÚN RANGO DE EDAD, AÑO 2020</t>
  </si>
  <si>
    <t>TABLA 6. EGRESADOS DE EDUCACIÓN SUPERIOR POR SEXO, SEGÚN NIVEL, AÑO 2020</t>
  </si>
  <si>
    <t>TABLA 7. EGRESADOS DE EDUCACIÓN SUPERIOR POR SEXO, SEGÚN MODALIDAD, AÑO 2020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</si>
  <si>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Departamento de Estadisticas, MESCYT. Elaborado a partir de las plantillas de Egresados, reportadas por las IES, año 2020.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</si>
  <si>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Departamento de Estadisticas, MESCYT. Elaborado a partir de las plantillas de Egresados, reportadas por las IES, año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</si>
</sst>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/>
    </xf>
    <xf numFmtId="0" fontId="5" fillId="5" borderId="0" xfId="0" applyFont="1" applyFill="1"/>
    <xf numFmtId="3" fontId="5" fillId="5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6" borderId="1" xfId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4" fillId="3" borderId="2" xfId="1" applyFont="1" applyFill="1" applyBorder="1" applyAlignment="1">
      <alignment horizontal="left"/>
    </xf>
    <xf numFmtId="3" fontId="4" fillId="3" borderId="2" xfId="1" applyNumberFormat="1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4" fontId="5" fillId="5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3" fontId="4" fillId="3" borderId="0" xfId="1" applyNumberFormat="1" applyFont="1" applyFill="1" applyAlignment="1">
      <alignment horizontal="center"/>
    </xf>
    <xf numFmtId="4" fontId="5" fillId="0" borderId="0" xfId="1" applyNumberFormat="1" applyFont="1" applyAlignment="1">
      <alignment horizontal="center"/>
    </xf>
    <xf numFmtId="4" fontId="4" fillId="3" borderId="2" xfId="1" applyNumberFormat="1" applyFont="1" applyFill="1" applyBorder="1" applyAlignment="1">
      <alignment horizontal="center"/>
    </xf>
    <xf numFmtId="0" fontId="4" fillId="6" borderId="0" xfId="1" applyFont="1" applyFill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vertical="center"/>
    </xf>
    <xf numFmtId="0" fontId="10" fillId="0" borderId="0" xfId="0" applyFont="1"/>
    <xf numFmtId="0" fontId="9" fillId="6" borderId="1" xfId="0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1" fillId="0" borderId="0" xfId="0" applyFont="1"/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3" fontId="11" fillId="0" borderId="0" xfId="1" applyNumberFormat="1" applyFont="1" applyAlignment="1">
      <alignment horizontal="center"/>
    </xf>
    <xf numFmtId="4" fontId="11" fillId="0" borderId="0" xfId="1" applyNumberFormat="1" applyFont="1" applyAlignment="1">
      <alignment horizontal="center"/>
    </xf>
    <xf numFmtId="0" fontId="9" fillId="3" borderId="2" xfId="1" applyFont="1" applyFill="1" applyBorder="1" applyAlignment="1">
      <alignment horizontal="left"/>
    </xf>
    <xf numFmtId="3" fontId="9" fillId="3" borderId="2" xfId="1" applyNumberFormat="1" applyFont="1" applyFill="1" applyBorder="1" applyAlignment="1">
      <alignment horizontal="center"/>
    </xf>
    <xf numFmtId="4" fontId="9" fillId="3" borderId="2" xfId="1" applyNumberFormat="1" applyFont="1" applyFill="1" applyBorder="1" applyAlignment="1">
      <alignment horizontal="center"/>
    </xf>
    <xf numFmtId="0" fontId="10" fillId="5" borderId="0" xfId="0" applyFont="1" applyFill="1"/>
    <xf numFmtId="3" fontId="9" fillId="3" borderId="0" xfId="1" applyNumberFormat="1" applyFont="1" applyFill="1" applyAlignment="1">
      <alignment horizontal="center"/>
    </xf>
    <xf numFmtId="0" fontId="9" fillId="2" borderId="0" xfId="1" applyFont="1" applyFill="1" applyAlignment="1">
      <alignment horizontal="left" vertical="center" wrapText="1"/>
    </xf>
    <xf numFmtId="0" fontId="9" fillId="4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12" fillId="5" borderId="0" xfId="0" applyFont="1" applyFill="1"/>
    <xf numFmtId="0" fontId="11" fillId="0" borderId="0" xfId="1" applyFont="1" applyAlignment="1">
      <alignment horizontal="left" wrapText="1"/>
    </xf>
    <xf numFmtId="0" fontId="9" fillId="6" borderId="0" xfId="1" applyFont="1" applyFill="1" applyAlignment="1">
      <alignment horizontal="left" vertical="center"/>
    </xf>
    <xf numFmtId="0" fontId="9" fillId="6" borderId="1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/>
    </xf>
    <xf numFmtId="0" fontId="9" fillId="6" borderId="0" xfId="1" applyFont="1" applyFill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7" fillId="5" borderId="0" xfId="0" applyFont="1" applyFill="1" applyAlignment="1">
      <alignment horizontal="left"/>
    </xf>
    <xf numFmtId="0" fontId="6" fillId="7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/>
    </xf>
    <xf numFmtId="0" fontId="8" fillId="7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1" applyFont="1" applyFill="1" applyAlignment="1">
      <alignment horizontal="left" vertical="center"/>
    </xf>
    <xf numFmtId="0" fontId="4" fillId="6" borderId="1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0" xfId="1" applyFont="1" applyFill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5" fillId="5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9" fillId="2" borderId="0" xfId="1" applyFont="1" applyFill="1" applyAlignment="1">
      <alignment horizontal="left" vertical="center" wrapText="1"/>
    </xf>
    <xf numFmtId="0" fontId="9" fillId="3" borderId="0" xfId="1" applyFont="1" applyFill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9" fillId="4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A174AE43-E7E7-40E4-AAC1-33C78A3B3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E2DD3A-3A05-457D-8B03-E67B49D6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2</xdr:row>
      <xdr:rowOff>285750</xdr:rowOff>
    </xdr:from>
    <xdr:to>
      <xdr:col>8</xdr:col>
      <xdr:colOff>142875</xdr:colOff>
      <xdr:row>3</xdr:row>
      <xdr:rowOff>419101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107516DA-47B5-4594-A985-25B0E5FEE806}"/>
            </a:ext>
          </a:extLst>
        </xdr:cNvPr>
        <xdr:cNvSpPr/>
      </xdr:nvSpPr>
      <xdr:spPr>
        <a:xfrm>
          <a:off x="8753475" y="14382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114300</xdr:colOff>
      <xdr:row>2</xdr:row>
      <xdr:rowOff>285750</xdr:rowOff>
    </xdr:from>
    <xdr:to>
      <xdr:col>16</xdr:col>
      <xdr:colOff>228600</xdr:colOff>
      <xdr:row>3</xdr:row>
      <xdr:rowOff>419101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8A40CF06-46A0-47C8-9A29-1F94CE19B013}"/>
            </a:ext>
          </a:extLst>
        </xdr:cNvPr>
        <xdr:cNvSpPr/>
      </xdr:nvSpPr>
      <xdr:spPr>
        <a:xfrm>
          <a:off x="15478125" y="14382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0</xdr:colOff>
      <xdr:row>3</xdr:row>
      <xdr:rowOff>1</xdr:rowOff>
    </xdr:from>
    <xdr:to>
      <xdr:col>24</xdr:col>
      <xdr:colOff>428625</xdr:colOff>
      <xdr:row>3</xdr:row>
      <xdr:rowOff>457201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AD56CF33-6C77-472E-A082-D33AD5BCB838}"/>
            </a:ext>
          </a:extLst>
        </xdr:cNvPr>
        <xdr:cNvSpPr/>
      </xdr:nvSpPr>
      <xdr:spPr>
        <a:xfrm>
          <a:off x="21621750" y="1476376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0</xdr:col>
      <xdr:colOff>4191000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DC842A-82AA-4B44-8E6B-0B6576DC4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4191000" cy="762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485775</xdr:colOff>
      <xdr:row>3</xdr:row>
      <xdr:rowOff>457201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26F997-A238-4831-B56E-BD456C740FD4}"/>
            </a:ext>
          </a:extLst>
        </xdr:cNvPr>
        <xdr:cNvSpPr/>
      </xdr:nvSpPr>
      <xdr:spPr>
        <a:xfrm>
          <a:off x="11668125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485775</xdr:colOff>
      <xdr:row>3</xdr:row>
      <xdr:rowOff>457201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B7BE3572-E742-442C-B48D-2EE6B2538F6F}"/>
            </a:ext>
          </a:extLst>
        </xdr:cNvPr>
        <xdr:cNvSpPr/>
      </xdr:nvSpPr>
      <xdr:spPr>
        <a:xfrm>
          <a:off x="20516850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485775</xdr:colOff>
      <xdr:row>3</xdr:row>
      <xdr:rowOff>457201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CDA93877-BFFA-4EFC-98DB-73942960BB9C}"/>
            </a:ext>
          </a:extLst>
        </xdr:cNvPr>
        <xdr:cNvSpPr/>
      </xdr:nvSpPr>
      <xdr:spPr>
        <a:xfrm>
          <a:off x="33604200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43</xdr:col>
      <xdr:colOff>485775</xdr:colOff>
      <xdr:row>3</xdr:row>
      <xdr:rowOff>457201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D65FFA6-8256-41B6-865B-90D80C172B9B}"/>
            </a:ext>
          </a:extLst>
        </xdr:cNvPr>
        <xdr:cNvSpPr/>
      </xdr:nvSpPr>
      <xdr:spPr>
        <a:xfrm>
          <a:off x="42910125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0</xdr:col>
      <xdr:colOff>4191000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60DB92-7BF9-4500-A802-E368E2E35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3"/>
          <a:ext cx="4191000" cy="75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gdelacruz_mescyt_gob_do/Documents/Desktop/PRUEBA%20MESCyT%20Plantilla%20no.%202A%20Estad&#237;sticas%202021%20Matr&#237;culas%20T&#233;cnico%20Superior%20v8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gdelacruz_mescyt_gob_do/Documents/PRUEBA%20MATRICULADOS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UEBA%20MATRICULADOS%202020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iguillen/Downloads/Desktop/6.IES%202021%20TRABAJANDO/10.%20UCNE%202021/CARRERAS%20DE%20GRADOS/Carreras%20GradosMESCyT%20Plantilla%20no.%207B%20Estad&#237;sticas%202019%20v7.0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uillen\Downloads\Desktop\6.IES%202021%20TRABAJANDO\10.%20UCNE%202021\CARRERAS%20DE%20GRADOS\Carreras%20GradosMESCyT%20Plantilla%20no.%207B%20Estad&#237;sticas%202019%20v7.0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iguillen/Downloads/Desktop/6.IES%202021%20TRABAJANDO/11.%20UNIBE%202021/MESCyT%20Plantilla%20no.%207C%20Estad&#237;sticas%202021%20Programa%20PostGrado%20v8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uillen\Downloads\Desktop\6.IES%202021%20TRABAJANDO\11.%20UNIBE%202021\MESCyT%20Plantilla%20no.%207C%20Estad&#237;sticas%202021%20Programa%20PostGrado%20v8.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/Desktop/plantillas%20trabajadas%202016/47%20SAN%20VALERO%20procesada/MESCyT%20Plantilla%20no.%202A%20Estad&#237;sticas%202016%20Matriculas%20T&#233;cnico%20Superior%20v7.0,%20actualizada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pre-my.sharepoint.com/Users/sfernandez/Desktop/plantillas%20trabajadas%202016/1%20AUSD/Copia%20de%20MESCyT%20Plantilla%20no%20%203C%20Post-grado%20Estad&#237;sticas%202016%20PostGrado%20v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 RANGO"/>
      <sheetName val="CLASIFICADOR"/>
      <sheetName val="MATRÍCULAS"/>
      <sheetName val="DESCRIPCIÓN"/>
      <sheetName val="DATOS"/>
      <sheetName val="VERSIÓN"/>
    </sheetNames>
    <sheetDataSet>
      <sheetData sheetId="0"/>
      <sheetData sheetId="1"/>
      <sheetData sheetId="2"/>
      <sheetData sheetId="3"/>
      <sheetData sheetId="4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IFICADOR"/>
      <sheetName val="PARA RANGO"/>
      <sheetName val="DATOS"/>
      <sheetName val="MATRICULA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IFICADOR"/>
      <sheetName val="PARA RANGO"/>
      <sheetName val="DATOS"/>
      <sheetName val="MATRICULA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ARTES-Danza</v>
          </cell>
        </row>
        <row r="34">
          <cell r="A34" t="str">
            <v>ARTES-Diseño de Modas</v>
          </cell>
        </row>
        <row r="35">
          <cell r="A35" t="str">
            <v>ARTES-Diseño Gráfico</v>
          </cell>
        </row>
        <row r="36">
          <cell r="A36" t="str">
            <v>ARTES-Fotografía y Medios Audiovisuales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Ciencias Sociales</v>
          </cell>
        </row>
        <row r="104">
          <cell r="A104" t="str">
            <v>EDUCACIÓN-Licenciatura en Biología y Química</v>
          </cell>
        </row>
        <row r="105">
          <cell r="A105" t="str">
            <v>EDUCACIÓN-Licenciatura en Física y Matemáticas</v>
          </cell>
        </row>
        <row r="106">
          <cell r="A106" t="str">
            <v>EDUCACIÓN-Licenciatura en 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HUMANIDADES</v>
          </cell>
        </row>
        <row r="120">
          <cell r="A120" t="str">
            <v>HUMANIDADES-Antropología</v>
          </cell>
        </row>
        <row r="121">
          <cell r="A121" t="str">
            <v>HUMANIDADES-Comunicación Social</v>
          </cell>
        </row>
        <row r="122">
          <cell r="A122" t="str">
            <v>HUMANIDADES-Filosofía</v>
          </cell>
        </row>
        <row r="123">
          <cell r="A123" t="str">
            <v>HUMANIDADES-Historia</v>
          </cell>
        </row>
        <row r="124">
          <cell r="A124" t="str">
            <v>HUMANIDADES-Lenguas Modernas</v>
          </cell>
        </row>
        <row r="125">
          <cell r="A125" t="str">
            <v>HUMANIDADES-Letras</v>
          </cell>
        </row>
        <row r="126">
          <cell r="A126" t="str">
            <v>HUMANIDADES-Lingüística</v>
          </cell>
        </row>
        <row r="127">
          <cell r="A127" t="str">
            <v>HUMANIDADES-Psicología</v>
          </cell>
        </row>
        <row r="128">
          <cell r="A128" t="str">
            <v>HUMANIDADES-Otras</v>
          </cell>
        </row>
        <row r="129">
          <cell r="A129" t="str">
            <v>INGENIERÍA Y ARQUITECTURA</v>
          </cell>
        </row>
        <row r="130">
          <cell r="A130" t="str">
            <v>ING Y ARQ-Arquitectura</v>
          </cell>
        </row>
        <row r="131">
          <cell r="A131" t="str">
            <v>ING Y ARQ-Mecatrónica</v>
          </cell>
        </row>
        <row r="132">
          <cell r="A132" t="str">
            <v>ING Y ARQ-Ingeniería Civil</v>
          </cell>
        </row>
        <row r="133">
          <cell r="A133" t="str">
            <v>ING Y ARQ-Ingeniería de Aviación</v>
          </cell>
        </row>
        <row r="134">
          <cell r="A134" t="str">
            <v>ING Y ARQ-Ingeniería de minas</v>
          </cell>
        </row>
        <row r="135">
          <cell r="A135" t="str">
            <v>ING Y ARQ-Ingeniería Eléctrica</v>
          </cell>
        </row>
        <row r="136">
          <cell r="A136" t="str">
            <v>ING Y ARQ-Ingeniería Electromecánica</v>
          </cell>
        </row>
        <row r="137">
          <cell r="A137" t="str">
            <v>ING Y ARQ-Ingeniería Electrónica</v>
          </cell>
        </row>
        <row r="138">
          <cell r="A138" t="str">
            <v>ING Y ARQ-Ingeniería en Agrimensura</v>
          </cell>
        </row>
        <row r="139">
          <cell r="A139" t="str">
            <v>ING Y ARQ-Ingeniería Hidráulica</v>
          </cell>
        </row>
        <row r="140">
          <cell r="A140" t="str">
            <v>ING Y ARQ-Ingeniería Industrial</v>
          </cell>
        </row>
        <row r="141">
          <cell r="A141" t="str">
            <v>ING Y ARQ-Ingeniería Mecánica</v>
          </cell>
        </row>
        <row r="142">
          <cell r="A142" t="str">
            <v>ING Y ARQ-Ingeniería Química</v>
          </cell>
        </row>
        <row r="143">
          <cell r="A143" t="str">
            <v>ING Y ARQ-Mecánica de Suelos</v>
          </cell>
        </row>
        <row r="144">
          <cell r="A144" t="str">
            <v>ING Y ARQ-Ingeniería Robótica</v>
          </cell>
        </row>
        <row r="145">
          <cell r="A145" t="str">
            <v>ING Y ARQ-Ingeniería Agronómica</v>
          </cell>
        </row>
        <row r="146">
          <cell r="A146" t="str">
            <v>ING Y ARQ-Ingeniería de Minas</v>
          </cell>
        </row>
        <row r="147">
          <cell r="A147" t="str">
            <v>ING Y ARQ-Ingeniería de Aviación</v>
          </cell>
        </row>
        <row r="148">
          <cell r="A148" t="str">
            <v>ING Y ARQ-Ingeniería Hidráulica</v>
          </cell>
        </row>
        <row r="149">
          <cell r="A149" t="str">
            <v>ING Y ARQ-Mecánica de Suelos</v>
          </cell>
        </row>
        <row r="150">
          <cell r="A150" t="str">
            <v>ING Y ARQ-Ingeniería Electrónica</v>
          </cell>
        </row>
        <row r="151">
          <cell r="A151" t="str">
            <v>ING Y ARQ-Otras</v>
          </cell>
        </row>
        <row r="152">
          <cell r="A152" t="str">
            <v>MILITAR</v>
          </cell>
        </row>
        <row r="153">
          <cell r="A153" t="str">
            <v>MILITAR-Defensa y Seguridad</v>
          </cell>
        </row>
        <row r="154">
          <cell r="A154" t="str">
            <v>MILITAR-Ciencias Militares</v>
          </cell>
        </row>
        <row r="155">
          <cell r="A155" t="str">
            <v>MILITAR-Ciencias Aeronáuticas</v>
          </cell>
        </row>
        <row r="156">
          <cell r="A156" t="str">
            <v>MILITAR-Ciencias Navales</v>
          </cell>
        </row>
        <row r="157">
          <cell r="A157" t="str">
            <v>MILITAR-Derecho Humano</v>
          </cell>
        </row>
        <row r="158">
          <cell r="A158" t="str">
            <v>MILITAR-Comando y Estado Mayor</v>
          </cell>
        </row>
        <row r="159">
          <cell r="A159" t="str">
            <v>MILITAR-Ciencias Policiales</v>
          </cell>
        </row>
        <row r="160">
          <cell r="A160" t="str">
            <v>MILITAR-Otra</v>
          </cell>
        </row>
        <row r="161">
          <cell r="A161" t="str">
            <v>TECNOLOGÍAS DE LA INFORMACIÓN Y LA COMUNICACIÓN</v>
          </cell>
        </row>
        <row r="162">
          <cell r="A162" t="str">
            <v>TICs-Ingeniería de Computación</v>
          </cell>
        </row>
        <row r="163">
          <cell r="A163" t="str">
            <v>TICs-Ingeniería de Sistemas</v>
          </cell>
        </row>
        <row r="164">
          <cell r="A164" t="str">
            <v>TICs-Ingeniería del Software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ARTES-Danza</v>
          </cell>
        </row>
        <row r="34">
          <cell r="A34" t="str">
            <v>ARTES-Diseño de Modas</v>
          </cell>
        </row>
        <row r="35">
          <cell r="A35" t="str">
            <v>ARTES-Diseño Gráfico</v>
          </cell>
        </row>
        <row r="36">
          <cell r="A36" t="str">
            <v>ARTES-Fotografía y Medios Audiovisuales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Ciencias Sociales</v>
          </cell>
        </row>
        <row r="104">
          <cell r="A104" t="str">
            <v>EDUCACIÓN-Licenciatura en Biología y Química</v>
          </cell>
        </row>
        <row r="105">
          <cell r="A105" t="str">
            <v>EDUCACIÓN-Licenciatura en Física y Matemáticas</v>
          </cell>
        </row>
        <row r="106">
          <cell r="A106" t="str">
            <v>EDUCACIÓN-Licenciatura en 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HUMANIDADES</v>
          </cell>
        </row>
        <row r="120">
          <cell r="A120" t="str">
            <v>HUMANIDADES-Antropología</v>
          </cell>
        </row>
        <row r="121">
          <cell r="A121" t="str">
            <v>HUMANIDADES-Comunicación Social</v>
          </cell>
        </row>
        <row r="122">
          <cell r="A122" t="str">
            <v>HUMANIDADES-Filosofía</v>
          </cell>
        </row>
        <row r="123">
          <cell r="A123" t="str">
            <v>HUMANIDADES-Historia</v>
          </cell>
        </row>
        <row r="124">
          <cell r="A124" t="str">
            <v>HUMANIDADES-Lenguas Modernas</v>
          </cell>
        </row>
        <row r="125">
          <cell r="A125" t="str">
            <v>HUMANIDADES-Letras</v>
          </cell>
        </row>
        <row r="126">
          <cell r="A126" t="str">
            <v>HUMANIDADES-Lingüística</v>
          </cell>
        </row>
        <row r="127">
          <cell r="A127" t="str">
            <v>HUMANIDADES-Psicología</v>
          </cell>
        </row>
        <row r="128">
          <cell r="A128" t="str">
            <v>HUMANIDADES-Otras</v>
          </cell>
        </row>
        <row r="129">
          <cell r="A129" t="str">
            <v>INGENIERÍA Y ARQUITECTURA</v>
          </cell>
        </row>
        <row r="130">
          <cell r="A130" t="str">
            <v>ING Y ARQ-Arquitectura</v>
          </cell>
        </row>
        <row r="131">
          <cell r="A131" t="str">
            <v>ING Y ARQ-Mecatrónica</v>
          </cell>
        </row>
        <row r="132">
          <cell r="A132" t="str">
            <v>ING Y ARQ-Ingeniería Civil</v>
          </cell>
        </row>
        <row r="133">
          <cell r="A133" t="str">
            <v>ING Y ARQ-Ingeniería de Aviación</v>
          </cell>
        </row>
        <row r="134">
          <cell r="A134" t="str">
            <v>ING Y ARQ-Ingeniería de minas</v>
          </cell>
        </row>
        <row r="135">
          <cell r="A135" t="str">
            <v>ING Y ARQ-Ingeniería Eléctrica</v>
          </cell>
        </row>
        <row r="136">
          <cell r="A136" t="str">
            <v>ING Y ARQ-Ingeniería Electromecánica</v>
          </cell>
        </row>
        <row r="137">
          <cell r="A137" t="str">
            <v>ING Y ARQ-Ingeniería Electrónica</v>
          </cell>
        </row>
        <row r="138">
          <cell r="A138" t="str">
            <v>ING Y ARQ-Ingeniería en Agrimensura</v>
          </cell>
        </row>
        <row r="139">
          <cell r="A139" t="str">
            <v>ING Y ARQ-Ingeniería Hidráulica</v>
          </cell>
        </row>
        <row r="140">
          <cell r="A140" t="str">
            <v>ING Y ARQ-Ingeniería Industrial</v>
          </cell>
        </row>
        <row r="141">
          <cell r="A141" t="str">
            <v>ING Y ARQ-Ingeniería Mecánica</v>
          </cell>
        </row>
        <row r="142">
          <cell r="A142" t="str">
            <v>ING Y ARQ-Ingeniería Química</v>
          </cell>
        </row>
        <row r="143">
          <cell r="A143" t="str">
            <v>ING Y ARQ-Mecánica de Suelos</v>
          </cell>
        </row>
        <row r="144">
          <cell r="A144" t="str">
            <v>ING Y ARQ-Ingeniería Robótica</v>
          </cell>
        </row>
        <row r="145">
          <cell r="A145" t="str">
            <v>ING Y ARQ-Ingeniería Agronómica</v>
          </cell>
        </row>
        <row r="146">
          <cell r="A146" t="str">
            <v>ING Y ARQ-Ingeniería de Minas</v>
          </cell>
        </row>
        <row r="147">
          <cell r="A147" t="str">
            <v>ING Y ARQ-Ingeniería de Aviación</v>
          </cell>
        </row>
        <row r="148">
          <cell r="A148" t="str">
            <v>ING Y ARQ-Ingeniería Hidráulica</v>
          </cell>
        </row>
        <row r="149">
          <cell r="A149" t="str">
            <v>ING Y ARQ-Mecánica de Suelos</v>
          </cell>
        </row>
        <row r="150">
          <cell r="A150" t="str">
            <v>ING Y ARQ-Ingeniería Electrónica</v>
          </cell>
        </row>
        <row r="151">
          <cell r="A151" t="str">
            <v>ING Y ARQ-Otras</v>
          </cell>
        </row>
        <row r="152">
          <cell r="A152" t="str">
            <v>MILITAR</v>
          </cell>
        </row>
        <row r="153">
          <cell r="A153" t="str">
            <v>MILITAR-Defensa y Seguridad</v>
          </cell>
        </row>
        <row r="154">
          <cell r="A154" t="str">
            <v>MILITAR-Ciencias Militares</v>
          </cell>
        </row>
        <row r="155">
          <cell r="A155" t="str">
            <v>MILITAR-Ciencias Aeronáuticas</v>
          </cell>
        </row>
        <row r="156">
          <cell r="A156" t="str">
            <v>MILITAR-Ciencias Navales</v>
          </cell>
        </row>
        <row r="157">
          <cell r="A157" t="str">
            <v>MILITAR-Derecho Humano</v>
          </cell>
        </row>
        <row r="158">
          <cell r="A158" t="str">
            <v>MILITAR-Comando y Estado Mayor</v>
          </cell>
        </row>
        <row r="159">
          <cell r="A159" t="str">
            <v>MILITAR-Ciencias Policiales</v>
          </cell>
        </row>
        <row r="160">
          <cell r="A160" t="str">
            <v>MILITAR-Otra</v>
          </cell>
        </row>
        <row r="161">
          <cell r="A161" t="str">
            <v>TECNOLOGÍAS DE LA INFORMACIÓN Y LA COMUNICACIÓN</v>
          </cell>
        </row>
        <row r="162">
          <cell r="A162" t="str">
            <v>TICs-Ingeniería de Computación</v>
          </cell>
        </row>
        <row r="163">
          <cell r="A163" t="str">
            <v>TICs-Ingeniería de Sistemas</v>
          </cell>
        </row>
        <row r="164">
          <cell r="A164" t="str">
            <v>TICs-Ingeniería del Software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"/>
      <sheetName val="DESCRIPCION"/>
      <sheetName val="DATOS"/>
      <sheetName val="VERSION"/>
    </sheetNames>
    <sheetDataSet>
      <sheetData sheetId="0"/>
      <sheetData sheetId="1"/>
      <sheetData sheetId="2">
        <row r="34">
          <cell r="B34" t="str">
            <v>Especialidad</v>
          </cell>
        </row>
        <row r="35">
          <cell r="B35" t="str">
            <v>Maestría</v>
          </cell>
        </row>
        <row r="36">
          <cell r="B36" t="str">
            <v>Doctorado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"/>
      <sheetName val="DESCRIPCION"/>
      <sheetName val="DATOS"/>
      <sheetName val="VERSION"/>
    </sheetNames>
    <sheetDataSet>
      <sheetData sheetId="0"/>
      <sheetData sheetId="1"/>
      <sheetData sheetId="2">
        <row r="34">
          <cell r="B34" t="str">
            <v>Especialidad</v>
          </cell>
        </row>
        <row r="35">
          <cell r="B35" t="str">
            <v>Maestría</v>
          </cell>
        </row>
        <row r="36">
          <cell r="B36" t="str">
            <v>Doctorado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CULAS"/>
      <sheetName val="DESCRIPCION"/>
      <sheetName val="DATOS"/>
      <sheetName val="VERSION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 t="str">
            <v>edad</v>
          </cell>
          <cell r="D15" t="str">
            <v>intervalos</v>
          </cell>
        </row>
        <row r="16">
          <cell r="C16">
            <v>15</v>
          </cell>
          <cell r="D16" t="str">
            <v>15 y Menos</v>
          </cell>
        </row>
        <row r="17">
          <cell r="C17">
            <v>16</v>
          </cell>
          <cell r="D17" t="str">
            <v>16-20</v>
          </cell>
        </row>
        <row r="18">
          <cell r="C18">
            <v>17</v>
          </cell>
          <cell r="D18" t="str">
            <v>16-20</v>
          </cell>
        </row>
        <row r="19">
          <cell r="C19">
            <v>18</v>
          </cell>
          <cell r="D19" t="str">
            <v>16-20</v>
          </cell>
        </row>
        <row r="20">
          <cell r="C20">
            <v>19</v>
          </cell>
          <cell r="D20" t="str">
            <v>16-20</v>
          </cell>
        </row>
        <row r="21">
          <cell r="C21">
            <v>20</v>
          </cell>
          <cell r="D21" t="str">
            <v>16-20</v>
          </cell>
        </row>
        <row r="22">
          <cell r="C22">
            <v>21</v>
          </cell>
          <cell r="D22" t="str">
            <v>21-25</v>
          </cell>
        </row>
        <row r="23">
          <cell r="C23">
            <v>22</v>
          </cell>
          <cell r="D23" t="str">
            <v>21-25</v>
          </cell>
        </row>
        <row r="24">
          <cell r="C24">
            <v>23</v>
          </cell>
          <cell r="D24" t="str">
            <v>21-25</v>
          </cell>
        </row>
        <row r="25">
          <cell r="C25">
            <v>24</v>
          </cell>
          <cell r="D25" t="str">
            <v>21-25</v>
          </cell>
        </row>
        <row r="26">
          <cell r="C26">
            <v>25</v>
          </cell>
          <cell r="D26" t="str">
            <v>21-25</v>
          </cell>
        </row>
        <row r="27">
          <cell r="C27">
            <v>26</v>
          </cell>
          <cell r="D27" t="str">
            <v>26-30</v>
          </cell>
        </row>
        <row r="28">
          <cell r="C28">
            <v>27</v>
          </cell>
          <cell r="D28" t="str">
            <v>26-30</v>
          </cell>
        </row>
        <row r="29">
          <cell r="C29">
            <v>28</v>
          </cell>
          <cell r="D29" t="str">
            <v>26-30</v>
          </cell>
        </row>
        <row r="30">
          <cell r="C30">
            <v>29</v>
          </cell>
          <cell r="D30" t="str">
            <v>26-30</v>
          </cell>
        </row>
        <row r="31">
          <cell r="C31">
            <v>30</v>
          </cell>
          <cell r="D31" t="str">
            <v>26-30</v>
          </cell>
        </row>
        <row r="32">
          <cell r="C32">
            <v>31</v>
          </cell>
          <cell r="D32" t="str">
            <v>31-35</v>
          </cell>
        </row>
        <row r="33">
          <cell r="C33">
            <v>32</v>
          </cell>
          <cell r="D33" t="str">
            <v>31-35</v>
          </cell>
        </row>
        <row r="34">
          <cell r="C34">
            <v>33</v>
          </cell>
          <cell r="D34" t="str">
            <v>31-35</v>
          </cell>
        </row>
        <row r="35">
          <cell r="C35">
            <v>34</v>
          </cell>
          <cell r="D35" t="str">
            <v>31-35</v>
          </cell>
        </row>
        <row r="36">
          <cell r="C36">
            <v>35</v>
          </cell>
          <cell r="D36" t="str">
            <v>31-35</v>
          </cell>
        </row>
        <row r="37">
          <cell r="C37">
            <v>36</v>
          </cell>
          <cell r="D37" t="str">
            <v>36-40</v>
          </cell>
        </row>
        <row r="38">
          <cell r="C38">
            <v>37</v>
          </cell>
          <cell r="D38" t="str">
            <v>36-40</v>
          </cell>
        </row>
        <row r="39">
          <cell r="C39">
            <v>38</v>
          </cell>
          <cell r="D39" t="str">
            <v>36-40</v>
          </cell>
        </row>
        <row r="40">
          <cell r="C40">
            <v>39</v>
          </cell>
          <cell r="D40" t="str">
            <v>36-40</v>
          </cell>
        </row>
        <row r="41">
          <cell r="C41">
            <v>40</v>
          </cell>
          <cell r="D41" t="str">
            <v>36-40</v>
          </cell>
        </row>
        <row r="42">
          <cell r="C42">
            <v>41</v>
          </cell>
          <cell r="D42" t="str">
            <v>41-45</v>
          </cell>
        </row>
        <row r="43">
          <cell r="C43">
            <v>42</v>
          </cell>
          <cell r="D43" t="str">
            <v>41-45</v>
          </cell>
        </row>
        <row r="44">
          <cell r="C44">
            <v>43</v>
          </cell>
          <cell r="D44" t="str">
            <v>41-45</v>
          </cell>
        </row>
        <row r="45">
          <cell r="C45">
            <v>44</v>
          </cell>
          <cell r="D45" t="str">
            <v>41-45</v>
          </cell>
        </row>
        <row r="46">
          <cell r="C46">
            <v>45</v>
          </cell>
          <cell r="D46" t="str">
            <v>41-45</v>
          </cell>
        </row>
        <row r="47">
          <cell r="C47">
            <v>46</v>
          </cell>
          <cell r="D47" t="str">
            <v>46-50</v>
          </cell>
        </row>
        <row r="48">
          <cell r="C48">
            <v>47</v>
          </cell>
          <cell r="D48" t="str">
            <v>46-50</v>
          </cell>
        </row>
        <row r="49">
          <cell r="C49">
            <v>48</v>
          </cell>
          <cell r="D49" t="str">
            <v>46-50</v>
          </cell>
        </row>
        <row r="50">
          <cell r="C50">
            <v>49</v>
          </cell>
          <cell r="D50" t="str">
            <v>46-50</v>
          </cell>
        </row>
        <row r="51">
          <cell r="C51">
            <v>50</v>
          </cell>
          <cell r="D51" t="str">
            <v>46-50</v>
          </cell>
        </row>
        <row r="52">
          <cell r="C52">
            <v>51</v>
          </cell>
          <cell r="D52" t="str">
            <v>51-55</v>
          </cell>
        </row>
        <row r="53">
          <cell r="C53">
            <v>52</v>
          </cell>
          <cell r="D53" t="str">
            <v>51-55</v>
          </cell>
        </row>
        <row r="54">
          <cell r="C54">
            <v>53</v>
          </cell>
          <cell r="D54" t="str">
            <v>51-55</v>
          </cell>
        </row>
        <row r="55">
          <cell r="C55">
            <v>54</v>
          </cell>
          <cell r="D55" t="str">
            <v>51-55</v>
          </cell>
        </row>
        <row r="56">
          <cell r="C56">
            <v>55</v>
          </cell>
          <cell r="D56" t="str">
            <v>51-55</v>
          </cell>
        </row>
        <row r="57">
          <cell r="C57">
            <v>56</v>
          </cell>
          <cell r="D57" t="str">
            <v>56-60</v>
          </cell>
        </row>
        <row r="58">
          <cell r="C58">
            <v>57</v>
          </cell>
          <cell r="D58" t="str">
            <v>56-60</v>
          </cell>
        </row>
        <row r="59">
          <cell r="C59">
            <v>58</v>
          </cell>
          <cell r="D59" t="str">
            <v>56-60</v>
          </cell>
        </row>
        <row r="60">
          <cell r="C60">
            <v>59</v>
          </cell>
          <cell r="D60" t="str">
            <v>56-60</v>
          </cell>
        </row>
        <row r="61">
          <cell r="C61">
            <v>60</v>
          </cell>
          <cell r="D61" t="str">
            <v>56-60</v>
          </cell>
        </row>
        <row r="62">
          <cell r="C62">
            <v>61</v>
          </cell>
          <cell r="D62" t="str">
            <v>61 y Más</v>
          </cell>
        </row>
        <row r="63">
          <cell r="C63">
            <v>62</v>
          </cell>
          <cell r="D63" t="str">
            <v>61 y Más</v>
          </cell>
        </row>
        <row r="64">
          <cell r="C64">
            <v>63</v>
          </cell>
          <cell r="D64" t="str">
            <v>61 y Más</v>
          </cell>
        </row>
        <row r="65">
          <cell r="C65">
            <v>64</v>
          </cell>
          <cell r="D65" t="str">
            <v>61 y Más</v>
          </cell>
        </row>
        <row r="66">
          <cell r="C66">
            <v>65</v>
          </cell>
          <cell r="D66" t="str">
            <v>61 y Más</v>
          </cell>
        </row>
        <row r="67">
          <cell r="C67">
            <v>66</v>
          </cell>
          <cell r="D67" t="str">
            <v>61 y Más</v>
          </cell>
        </row>
        <row r="68">
          <cell r="C68">
            <v>67</v>
          </cell>
          <cell r="D68" t="str">
            <v>61 y Más</v>
          </cell>
        </row>
        <row r="69">
          <cell r="C69">
            <v>68</v>
          </cell>
          <cell r="D69" t="str">
            <v>61 y Más</v>
          </cell>
        </row>
        <row r="70">
          <cell r="C70">
            <v>69</v>
          </cell>
          <cell r="D70" t="str">
            <v>61 y Más</v>
          </cell>
        </row>
        <row r="71">
          <cell r="C71">
            <v>70</v>
          </cell>
          <cell r="D71" t="str">
            <v>61 y Más</v>
          </cell>
        </row>
        <row r="72">
          <cell r="C72">
            <v>71</v>
          </cell>
          <cell r="D72" t="str">
            <v>61 y Más</v>
          </cell>
        </row>
        <row r="73">
          <cell r="C73">
            <v>72</v>
          </cell>
          <cell r="D73" t="str">
            <v>61 y Más</v>
          </cell>
        </row>
        <row r="74">
          <cell r="C74">
            <v>73</v>
          </cell>
          <cell r="D74" t="str">
            <v>61 y Más</v>
          </cell>
        </row>
        <row r="75">
          <cell r="C75">
            <v>74</v>
          </cell>
          <cell r="D75" t="str">
            <v>61 y Más</v>
          </cell>
        </row>
        <row r="76">
          <cell r="C76">
            <v>75</v>
          </cell>
          <cell r="D76" t="str">
            <v>61 y Más</v>
          </cell>
        </row>
        <row r="77">
          <cell r="C77">
            <v>76</v>
          </cell>
          <cell r="D77" t="str">
            <v>61 y Más</v>
          </cell>
        </row>
        <row r="78">
          <cell r="C78">
            <v>77</v>
          </cell>
          <cell r="D78" t="str">
            <v>61 y Más</v>
          </cell>
        </row>
        <row r="79">
          <cell r="C79">
            <v>78</v>
          </cell>
          <cell r="D79" t="str">
            <v>61 y Más</v>
          </cell>
        </row>
        <row r="80">
          <cell r="C80">
            <v>79</v>
          </cell>
          <cell r="D80" t="str">
            <v>61 y Más</v>
          </cell>
        </row>
        <row r="81">
          <cell r="C81">
            <v>80</v>
          </cell>
          <cell r="D81" t="str">
            <v>61 y Más</v>
          </cell>
        </row>
        <row r="82">
          <cell r="C82">
            <v>81</v>
          </cell>
          <cell r="D82" t="str">
            <v>61 y Más</v>
          </cell>
        </row>
        <row r="83">
          <cell r="C83">
            <v>82</v>
          </cell>
          <cell r="D83" t="str">
            <v>61 y Más</v>
          </cell>
        </row>
        <row r="84">
          <cell r="C84">
            <v>83</v>
          </cell>
          <cell r="D84" t="str">
            <v>61 y Más</v>
          </cell>
        </row>
        <row r="85">
          <cell r="C85">
            <v>84</v>
          </cell>
          <cell r="D85" t="str">
            <v>61 y Más</v>
          </cell>
        </row>
        <row r="86">
          <cell r="C86">
            <v>85</v>
          </cell>
          <cell r="D86" t="str">
            <v>61 y Más</v>
          </cell>
        </row>
        <row r="87">
          <cell r="C87">
            <v>86</v>
          </cell>
          <cell r="D87" t="str">
            <v>61 y Más</v>
          </cell>
        </row>
        <row r="88">
          <cell r="C88">
            <v>87</v>
          </cell>
          <cell r="D88" t="str">
            <v>61 y Más</v>
          </cell>
        </row>
        <row r="89">
          <cell r="C89">
            <v>88</v>
          </cell>
          <cell r="D89" t="str">
            <v>61 y Más</v>
          </cell>
        </row>
        <row r="90">
          <cell r="C90">
            <v>89</v>
          </cell>
          <cell r="D90" t="str">
            <v>61 y Más</v>
          </cell>
        </row>
        <row r="91">
          <cell r="C91">
            <v>90</v>
          </cell>
          <cell r="D91" t="str">
            <v>61 y Más</v>
          </cell>
        </row>
        <row r="92">
          <cell r="C92">
            <v>91</v>
          </cell>
          <cell r="D92" t="str">
            <v>61 y Más</v>
          </cell>
        </row>
        <row r="93">
          <cell r="C93">
            <v>92</v>
          </cell>
          <cell r="D93" t="str">
            <v>61 y Más</v>
          </cell>
        </row>
        <row r="94">
          <cell r="C94">
            <v>93</v>
          </cell>
          <cell r="D94" t="str">
            <v>61 y Más</v>
          </cell>
        </row>
        <row r="95">
          <cell r="C95">
            <v>94</v>
          </cell>
          <cell r="D95" t="str">
            <v>61 y Más</v>
          </cell>
        </row>
        <row r="96">
          <cell r="C96">
            <v>95</v>
          </cell>
          <cell r="D96" t="str">
            <v>61 y Más</v>
          </cell>
        </row>
        <row r="97">
          <cell r="C97">
            <v>96</v>
          </cell>
          <cell r="D97" t="str">
            <v>61 y Más</v>
          </cell>
        </row>
        <row r="98">
          <cell r="C98">
            <v>97</v>
          </cell>
          <cell r="D98" t="str">
            <v>61 y Más</v>
          </cell>
        </row>
        <row r="99">
          <cell r="C99">
            <v>98</v>
          </cell>
          <cell r="D99" t="str">
            <v>61 y Más</v>
          </cell>
        </row>
        <row r="100">
          <cell r="C100">
            <v>99</v>
          </cell>
          <cell r="D100" t="str">
            <v>61 y Más</v>
          </cell>
        </row>
        <row r="101">
          <cell r="C101">
            <v>100</v>
          </cell>
          <cell r="D101" t="str">
            <v>61 y Más</v>
          </cell>
        </row>
        <row r="102">
          <cell r="C102">
            <v>101</v>
          </cell>
          <cell r="D102" t="str">
            <v>61 y Más</v>
          </cell>
        </row>
        <row r="103">
          <cell r="C103">
            <v>102</v>
          </cell>
          <cell r="D103" t="str">
            <v>61 y Más</v>
          </cell>
        </row>
        <row r="104">
          <cell r="C104">
            <v>103</v>
          </cell>
          <cell r="D104" t="str">
            <v>61 y Más</v>
          </cell>
        </row>
        <row r="105">
          <cell r="C105">
            <v>104</v>
          </cell>
          <cell r="D105" t="str">
            <v>61 y Más</v>
          </cell>
        </row>
        <row r="106">
          <cell r="C106">
            <v>105</v>
          </cell>
          <cell r="D106" t="str">
            <v>61 y Más</v>
          </cell>
        </row>
        <row r="107">
          <cell r="C107">
            <v>106</v>
          </cell>
          <cell r="D107" t="str">
            <v>61 y Más</v>
          </cell>
        </row>
        <row r="108">
          <cell r="C108">
            <v>107</v>
          </cell>
          <cell r="D108" t="str">
            <v>61 y Más</v>
          </cell>
        </row>
        <row r="109">
          <cell r="C109">
            <v>108</v>
          </cell>
          <cell r="D109" t="str">
            <v>61 y Más</v>
          </cell>
        </row>
        <row r="110">
          <cell r="C110">
            <v>109</v>
          </cell>
          <cell r="D110" t="str">
            <v>61 y Más</v>
          </cell>
        </row>
        <row r="111">
          <cell r="C111">
            <v>110</v>
          </cell>
          <cell r="D111" t="str">
            <v>61 y Más</v>
          </cell>
        </row>
        <row r="112">
          <cell r="C112">
            <v>111</v>
          </cell>
          <cell r="D112" t="str">
            <v>61 y Más</v>
          </cell>
        </row>
        <row r="113">
          <cell r="C113">
            <v>112</v>
          </cell>
          <cell r="D113" t="str">
            <v>61 y Más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UADOS"/>
      <sheetName val="DESCRIPCION"/>
      <sheetName val="DATOS"/>
      <sheetName val="VERSION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6692-582D-45EC-B10C-55A2DEC04E43}">
  <dimension ref="A1:BD99"/>
  <sheetViews>
    <sheetView showGridLines="0" topLeftCell="A2" zoomScaleNormal="100" workbookViewId="0">
      <selection activeCell="B14" sqref="B14"/>
    </sheetView>
  </sheetViews>
  <sheetFormatPr baseColWidth="10" defaultRowHeight="15" x14ac:dyDescent="0.25"/>
  <cols>
    <col min="1" max="1" width="97.85546875" customWidth="1"/>
    <col min="2" max="2" width="13" bestFit="1" customWidth="1"/>
    <col min="3" max="3" width="5.5703125" bestFit="1" customWidth="1"/>
    <col min="4" max="4" width="14.5703125" bestFit="1" customWidth="1"/>
    <col min="5" max="5" width="5.5703125" bestFit="1" customWidth="1"/>
    <col min="6" max="6" width="9.140625" bestFit="1" customWidth="1"/>
    <col min="7" max="7" width="5.5703125" bestFit="1" customWidth="1"/>
    <col min="9" max="9" width="52.140625" bestFit="1" customWidth="1"/>
    <col min="10" max="10" width="10.140625" bestFit="1" customWidth="1"/>
    <col min="11" max="11" width="6.140625" bestFit="1" customWidth="1"/>
    <col min="12" max="12" width="11.85546875" bestFit="1" customWidth="1"/>
    <col min="13" max="13" width="6.140625" bestFit="1" customWidth="1"/>
    <col min="14" max="14" width="7.140625" bestFit="1" customWidth="1"/>
    <col min="15" max="15" width="5.5703125" bestFit="1" customWidth="1"/>
    <col min="17" max="17" width="20.28515625" bestFit="1" customWidth="1"/>
    <col min="18" max="18" width="10.140625" bestFit="1" customWidth="1"/>
    <col min="19" max="19" width="6.140625" bestFit="1" customWidth="1"/>
    <col min="20" max="20" width="11.85546875" bestFit="1" customWidth="1"/>
    <col min="21" max="21" width="6.140625" bestFit="1" customWidth="1"/>
    <col min="22" max="22" width="7.140625" bestFit="1" customWidth="1"/>
    <col min="23" max="23" width="7.28515625" bestFit="1" customWidth="1"/>
    <col min="25" max="25" width="15" bestFit="1" customWidth="1"/>
    <col min="26" max="26" width="10.140625" bestFit="1" customWidth="1"/>
    <col min="27" max="27" width="6.140625" bestFit="1" customWidth="1"/>
    <col min="28" max="28" width="11.85546875" bestFit="1" customWidth="1"/>
    <col min="29" max="29" width="6.140625" bestFit="1" customWidth="1"/>
    <col min="30" max="30" width="8.5703125" bestFit="1" customWidth="1"/>
    <col min="31" max="31" width="5.5703125" bestFit="1" customWidth="1"/>
    <col min="33" max="33" width="50.28515625" bestFit="1" customWidth="1"/>
    <col min="34" max="34" width="10.140625" bestFit="1" customWidth="1"/>
    <col min="35" max="35" width="5.42578125" bestFit="1" customWidth="1"/>
    <col min="36" max="36" width="11.85546875" bestFit="1" customWidth="1"/>
    <col min="37" max="37" width="5.42578125" bestFit="1" customWidth="1"/>
    <col min="39" max="39" width="4.85546875" bestFit="1" customWidth="1"/>
    <col min="42" max="42" width="10.140625" bestFit="1" customWidth="1"/>
    <col min="43" max="43" width="5.42578125" bestFit="1" customWidth="1"/>
    <col min="44" max="44" width="11.85546875" bestFit="1" customWidth="1"/>
    <col min="45" max="45" width="5.42578125" bestFit="1" customWidth="1"/>
    <col min="46" max="46" width="7.140625" bestFit="1" customWidth="1"/>
    <col min="47" max="47" width="4.85546875" bestFit="1" customWidth="1"/>
    <col min="49" max="49" width="22.42578125" bestFit="1" customWidth="1"/>
    <col min="50" max="50" width="10.140625" bestFit="1" customWidth="1"/>
    <col min="51" max="51" width="5.42578125" bestFit="1" customWidth="1"/>
    <col min="52" max="52" width="11.85546875" bestFit="1" customWidth="1"/>
    <col min="53" max="53" width="5.42578125" bestFit="1" customWidth="1"/>
    <col min="55" max="55" width="4.85546875" bestFit="1" customWidth="1"/>
  </cols>
  <sheetData>
    <row r="1" spans="1:56" ht="65.25" customHeight="1" x14ac:dyDescent="0.25"/>
    <row r="2" spans="1:56" ht="25.5" x14ac:dyDescent="0.35">
      <c r="A2" s="60" t="s">
        <v>137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56" ht="25.5" x14ac:dyDescent="0.35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56" ht="43.5" customHeight="1" x14ac:dyDescent="0.25"/>
    <row r="5" spans="1:56" ht="45" customHeight="1" x14ac:dyDescent="0.25">
      <c r="A5" s="62" t="s">
        <v>138</v>
      </c>
      <c r="B5" s="62"/>
      <c r="C5" s="62"/>
      <c r="D5" s="62"/>
      <c r="E5" s="62"/>
      <c r="F5" s="62"/>
      <c r="G5" s="62"/>
      <c r="H5" s="24"/>
      <c r="I5" s="58" t="s">
        <v>139</v>
      </c>
      <c r="J5" s="58"/>
      <c r="K5" s="58"/>
      <c r="L5" s="58"/>
      <c r="M5" s="58"/>
      <c r="N5" s="58"/>
      <c r="O5" s="58"/>
      <c r="P5" s="24"/>
      <c r="Q5" s="58" t="s">
        <v>140</v>
      </c>
      <c r="R5" s="58"/>
      <c r="S5" s="58"/>
      <c r="T5" s="58"/>
      <c r="U5" s="58"/>
      <c r="V5" s="58"/>
      <c r="W5" s="58"/>
      <c r="X5" s="24"/>
      <c r="Y5" s="58" t="s">
        <v>149</v>
      </c>
      <c r="Z5" s="58"/>
      <c r="AA5" s="58"/>
      <c r="AB5" s="58"/>
      <c r="AC5" s="58"/>
      <c r="AD5" s="58"/>
      <c r="AE5" s="58"/>
      <c r="AG5" s="58" t="s">
        <v>150</v>
      </c>
      <c r="AH5" s="58"/>
      <c r="AI5" s="58"/>
      <c r="AJ5" s="58"/>
      <c r="AK5" s="58"/>
      <c r="AL5" s="58"/>
      <c r="AM5" s="58"/>
      <c r="AN5" s="24"/>
      <c r="AO5" s="58" t="s">
        <v>151</v>
      </c>
      <c r="AP5" s="58"/>
      <c r="AQ5" s="58"/>
      <c r="AR5" s="58"/>
      <c r="AS5" s="58"/>
      <c r="AT5" s="58"/>
      <c r="AU5" s="58"/>
      <c r="AV5" s="24"/>
      <c r="AW5" s="58" t="s">
        <v>152</v>
      </c>
      <c r="AX5" s="58"/>
      <c r="AY5" s="58"/>
      <c r="AZ5" s="58"/>
      <c r="BA5" s="58"/>
      <c r="BB5" s="58"/>
      <c r="BC5" s="58"/>
      <c r="BD5" s="24"/>
    </row>
    <row r="6" spans="1:56" x14ac:dyDescent="0.25">
      <c r="A6" s="63" t="s">
        <v>19</v>
      </c>
      <c r="B6" s="65" t="s">
        <v>1</v>
      </c>
      <c r="C6" s="65"/>
      <c r="D6" s="65"/>
      <c r="E6" s="65"/>
      <c r="F6" s="65" t="s">
        <v>64</v>
      </c>
      <c r="G6" s="65" t="s">
        <v>98</v>
      </c>
      <c r="H6" s="24"/>
      <c r="I6" s="53" t="s">
        <v>95</v>
      </c>
      <c r="J6" s="55" t="s">
        <v>1</v>
      </c>
      <c r="K6" s="55"/>
      <c r="L6" s="55"/>
      <c r="M6" s="55"/>
      <c r="N6" s="56" t="s">
        <v>2</v>
      </c>
      <c r="O6" s="56" t="s">
        <v>98</v>
      </c>
      <c r="P6" s="24"/>
      <c r="Q6" s="53" t="s">
        <v>82</v>
      </c>
      <c r="R6" s="55" t="s">
        <v>1</v>
      </c>
      <c r="S6" s="55"/>
      <c r="T6" s="55"/>
      <c r="U6" s="55"/>
      <c r="V6" s="56" t="s">
        <v>2</v>
      </c>
      <c r="W6" s="56" t="s">
        <v>98</v>
      </c>
      <c r="X6" s="24"/>
      <c r="Y6" s="53" t="s">
        <v>87</v>
      </c>
      <c r="Z6" s="55" t="s">
        <v>1</v>
      </c>
      <c r="AA6" s="55"/>
      <c r="AB6" s="55"/>
      <c r="AC6" s="55"/>
      <c r="AD6" s="56" t="s">
        <v>2</v>
      </c>
      <c r="AE6" s="56" t="s">
        <v>98</v>
      </c>
      <c r="AG6" s="53" t="s">
        <v>68</v>
      </c>
      <c r="AH6" s="55" t="s">
        <v>1</v>
      </c>
      <c r="AI6" s="55"/>
      <c r="AJ6" s="55"/>
      <c r="AK6" s="55"/>
      <c r="AL6" s="56" t="s">
        <v>2</v>
      </c>
      <c r="AM6" s="56" t="s">
        <v>98</v>
      </c>
      <c r="AN6" s="24"/>
      <c r="AO6" s="53" t="s">
        <v>71</v>
      </c>
      <c r="AP6" s="55" t="s">
        <v>1</v>
      </c>
      <c r="AQ6" s="55"/>
      <c r="AR6" s="55"/>
      <c r="AS6" s="55"/>
      <c r="AT6" s="56" t="s">
        <v>2</v>
      </c>
      <c r="AU6" s="56" t="s">
        <v>98</v>
      </c>
      <c r="AV6" s="24"/>
      <c r="AW6" s="53" t="s">
        <v>83</v>
      </c>
      <c r="AX6" s="55" t="s">
        <v>1</v>
      </c>
      <c r="AY6" s="55"/>
      <c r="AZ6" s="55"/>
      <c r="BA6" s="55"/>
      <c r="BB6" s="56" t="s">
        <v>2</v>
      </c>
      <c r="BC6" s="56" t="s">
        <v>98</v>
      </c>
      <c r="BD6" s="24"/>
    </row>
    <row r="7" spans="1:56" x14ac:dyDescent="0.25">
      <c r="A7" s="64"/>
      <c r="B7" s="25" t="s">
        <v>3</v>
      </c>
      <c r="C7" s="25" t="s">
        <v>98</v>
      </c>
      <c r="D7" s="25" t="s">
        <v>4</v>
      </c>
      <c r="E7" s="25" t="s">
        <v>98</v>
      </c>
      <c r="F7" s="66"/>
      <c r="G7" s="65"/>
      <c r="H7" s="24"/>
      <c r="I7" s="54"/>
      <c r="J7" s="26" t="s">
        <v>3</v>
      </c>
      <c r="K7" s="26" t="s">
        <v>98</v>
      </c>
      <c r="L7" s="26" t="s">
        <v>4</v>
      </c>
      <c r="M7" s="26" t="s">
        <v>98</v>
      </c>
      <c r="N7" s="57"/>
      <c r="O7" s="56"/>
      <c r="P7" s="24"/>
      <c r="Q7" s="54"/>
      <c r="R7" s="26" t="s">
        <v>3</v>
      </c>
      <c r="S7" s="26" t="s">
        <v>98</v>
      </c>
      <c r="T7" s="26" t="s">
        <v>4</v>
      </c>
      <c r="U7" s="26" t="s">
        <v>98</v>
      </c>
      <c r="V7" s="57"/>
      <c r="W7" s="56"/>
      <c r="X7" s="24"/>
      <c r="Y7" s="54"/>
      <c r="Z7" s="26" t="s">
        <v>3</v>
      </c>
      <c r="AA7" s="26" t="s">
        <v>98</v>
      </c>
      <c r="AB7" s="26" t="s">
        <v>4</v>
      </c>
      <c r="AC7" s="26" t="s">
        <v>98</v>
      </c>
      <c r="AD7" s="57"/>
      <c r="AE7" s="56"/>
      <c r="AG7" s="54"/>
      <c r="AH7" s="26" t="s">
        <v>3</v>
      </c>
      <c r="AI7" s="26" t="s">
        <v>98</v>
      </c>
      <c r="AJ7" s="26" t="s">
        <v>4</v>
      </c>
      <c r="AK7" s="26" t="s">
        <v>98</v>
      </c>
      <c r="AL7" s="57"/>
      <c r="AM7" s="56"/>
      <c r="AN7" s="24"/>
      <c r="AO7" s="54"/>
      <c r="AP7" s="26" t="s">
        <v>3</v>
      </c>
      <c r="AQ7" s="26" t="s">
        <v>98</v>
      </c>
      <c r="AR7" s="26" t="s">
        <v>4</v>
      </c>
      <c r="AS7" s="26" t="s">
        <v>98</v>
      </c>
      <c r="AT7" s="57"/>
      <c r="AU7" s="56"/>
      <c r="AV7" s="24"/>
      <c r="AW7" s="54"/>
      <c r="AX7" s="26" t="s">
        <v>3</v>
      </c>
      <c r="AY7" s="26" t="s">
        <v>98</v>
      </c>
      <c r="AZ7" s="26" t="s">
        <v>4</v>
      </c>
      <c r="BA7" s="26" t="s">
        <v>98</v>
      </c>
      <c r="BB7" s="57"/>
      <c r="BC7" s="56"/>
      <c r="BD7" s="24"/>
    </row>
    <row r="8" spans="1:56" x14ac:dyDescent="0.25">
      <c r="A8" s="27" t="s">
        <v>63</v>
      </c>
      <c r="B8" s="28">
        <v>13</v>
      </c>
      <c r="C8" s="29">
        <f>B8/F8*100</f>
        <v>56.521739130434781</v>
      </c>
      <c r="D8" s="28">
        <v>10</v>
      </c>
      <c r="E8" s="29">
        <f>D8/F8*100</f>
        <v>43.478260869565219</v>
      </c>
      <c r="F8" s="28">
        <v>23</v>
      </c>
      <c r="G8" s="29">
        <f t="shared" ref="G8:G52" si="0">F8/$F$53*100</f>
        <v>2.6414617619698412E-2</v>
      </c>
      <c r="H8" s="24"/>
      <c r="I8" s="27" t="s">
        <v>5</v>
      </c>
      <c r="J8" s="28">
        <v>698</v>
      </c>
      <c r="K8" s="29">
        <f>J8/N8*100</f>
        <v>65.478424015009381</v>
      </c>
      <c r="L8" s="28">
        <v>368</v>
      </c>
      <c r="M8" s="29">
        <f>L8/N8*100</f>
        <v>34.521575984990619</v>
      </c>
      <c r="N8" s="28">
        <v>1066</v>
      </c>
      <c r="O8" s="29">
        <f t="shared" ref="O8:O22" si="1">N8/$N$23*100</f>
        <v>1.2242601035912395</v>
      </c>
      <c r="P8" s="24"/>
      <c r="Q8" s="27" t="s">
        <v>146</v>
      </c>
      <c r="R8" s="28">
        <v>22</v>
      </c>
      <c r="S8" s="29">
        <f>R8/V8*100</f>
        <v>64.705882352941174</v>
      </c>
      <c r="T8" s="28">
        <v>12</v>
      </c>
      <c r="U8" s="29">
        <f>T8/V8*100</f>
        <v>35.294117647058826</v>
      </c>
      <c r="V8" s="28">
        <v>34</v>
      </c>
      <c r="W8" s="29">
        <f>V8/$V$19*100</f>
        <v>3.9047695611728092E-2</v>
      </c>
      <c r="X8" s="24"/>
      <c r="Y8" s="27" t="s">
        <v>143</v>
      </c>
      <c r="Z8" s="28">
        <v>31965</v>
      </c>
      <c r="AA8" s="29">
        <f>Z8/AD8*100</f>
        <v>63.557552740938107</v>
      </c>
      <c r="AB8" s="28">
        <v>18328</v>
      </c>
      <c r="AC8" s="29">
        <f>AB8/AD8*100</f>
        <v>36.4424472590619</v>
      </c>
      <c r="AD8" s="28">
        <v>50293</v>
      </c>
      <c r="AE8" s="29">
        <f>AD8/$AD$11*100</f>
        <v>57.759581041195318</v>
      </c>
      <c r="AG8" s="39" t="s">
        <v>67</v>
      </c>
      <c r="AH8" s="40">
        <v>50629</v>
      </c>
      <c r="AI8" s="41">
        <f>+(AH8/AL8)*100</f>
        <v>62.873641726171989</v>
      </c>
      <c r="AJ8" s="40">
        <v>29896</v>
      </c>
      <c r="AK8" s="41">
        <f>+(AJ8/AL8)*100</f>
        <v>37.126358273828004</v>
      </c>
      <c r="AL8" s="40">
        <v>80525</v>
      </c>
      <c r="AM8" s="41">
        <f>AL8/$AL$11*100</f>
        <v>92.479873209835432</v>
      </c>
      <c r="AN8" s="24"/>
      <c r="AO8" s="39" t="s">
        <v>69</v>
      </c>
      <c r="AP8" s="40">
        <v>40855</v>
      </c>
      <c r="AQ8" s="41">
        <f>+(AP8/AT8)*100</f>
        <v>61.315303687472799</v>
      </c>
      <c r="AR8" s="40">
        <v>25776</v>
      </c>
      <c r="AS8" s="41">
        <f>+(AR8/AT8)*100</f>
        <v>38.684696312527201</v>
      </c>
      <c r="AT8" s="40">
        <v>66631</v>
      </c>
      <c r="AU8" s="41">
        <f>AT8/$AT$10*100</f>
        <v>76.523147244266312</v>
      </c>
      <c r="AV8" s="24"/>
      <c r="AW8" s="39" t="s">
        <v>107</v>
      </c>
      <c r="AX8" s="40">
        <v>4</v>
      </c>
      <c r="AY8" s="41">
        <f>+(AX8/BB8)*100</f>
        <v>66.666666666666657</v>
      </c>
      <c r="AZ8" s="40">
        <v>2</v>
      </c>
      <c r="BA8" s="41">
        <f>+(AZ8/BB8)*100</f>
        <v>33.333333333333329</v>
      </c>
      <c r="BB8" s="40">
        <v>6</v>
      </c>
      <c r="BC8" s="41">
        <f>BB8/$BB$13*100</f>
        <v>6.8907698138343694E-3</v>
      </c>
      <c r="BD8" s="24"/>
    </row>
    <row r="9" spans="1:56" x14ac:dyDescent="0.25">
      <c r="A9" s="27" t="s">
        <v>20</v>
      </c>
      <c r="B9" s="28">
        <v>113</v>
      </c>
      <c r="C9" s="29">
        <f t="shared" ref="C9:C52" si="2">B9/F9*100</f>
        <v>46.694214876033058</v>
      </c>
      <c r="D9" s="28">
        <v>129</v>
      </c>
      <c r="E9" s="29">
        <f t="shared" ref="E9:E52" si="3">D9/F9*100</f>
        <v>53.305785123966942</v>
      </c>
      <c r="F9" s="28">
        <v>242</v>
      </c>
      <c r="G9" s="29">
        <f t="shared" si="0"/>
        <v>0.27792771582465287</v>
      </c>
      <c r="H9" s="24"/>
      <c r="I9" s="27" t="s">
        <v>6</v>
      </c>
      <c r="J9" s="28">
        <v>228</v>
      </c>
      <c r="K9" s="29">
        <f t="shared" ref="K9:K22" si="4">J9/N9*100</f>
        <v>51.467268623024829</v>
      </c>
      <c r="L9" s="28">
        <v>215</v>
      </c>
      <c r="M9" s="29">
        <f t="shared" ref="M9:M22" si="5">L9/N9*100</f>
        <v>48.532731376975171</v>
      </c>
      <c r="N9" s="28">
        <v>443</v>
      </c>
      <c r="O9" s="29">
        <f t="shared" si="1"/>
        <v>0.5087685045881043</v>
      </c>
      <c r="P9" s="24"/>
      <c r="Q9" s="27" t="s">
        <v>72</v>
      </c>
      <c r="R9" s="28">
        <v>27591</v>
      </c>
      <c r="S9" s="29">
        <f t="shared" ref="S9:S18" si="6">R9/V9*100</f>
        <v>62.314519953926414</v>
      </c>
      <c r="T9" s="28">
        <v>16686</v>
      </c>
      <c r="U9" s="29">
        <f t="shared" ref="U9:U18" si="7">T9/V9*100</f>
        <v>37.685480046073586</v>
      </c>
      <c r="V9" s="28">
        <v>44277</v>
      </c>
      <c r="W9" s="29">
        <f t="shared" ref="W9:W18" si="8">V9/$V$19*100</f>
        <v>50.850435841190723</v>
      </c>
      <c r="X9" s="24"/>
      <c r="Y9" s="27" t="s">
        <v>144</v>
      </c>
      <c r="Z9" s="28">
        <v>5808</v>
      </c>
      <c r="AA9" s="29">
        <f t="shared" ref="AA9:AA10" si="9">Z9/AD9*100</f>
        <v>60.772208852150257</v>
      </c>
      <c r="AB9" s="28">
        <v>3749</v>
      </c>
      <c r="AC9" s="29">
        <f t="shared" ref="AC9:AC10" si="10">AB9/AD9*100</f>
        <v>39.227791147849743</v>
      </c>
      <c r="AD9" s="28">
        <v>9557</v>
      </c>
      <c r="AE9" s="29">
        <f>AD9/$AD$11*100</f>
        <v>10.975847851802509</v>
      </c>
      <c r="AG9" s="39" t="s">
        <v>92</v>
      </c>
      <c r="AH9" s="40">
        <v>736</v>
      </c>
      <c r="AI9" s="41">
        <f t="shared" ref="AI9:AI11" si="11">+(AH9/AL9)*100</f>
        <v>50.584192439862541</v>
      </c>
      <c r="AJ9" s="40">
        <v>719</v>
      </c>
      <c r="AK9" s="41">
        <f t="shared" ref="AK9:AK11" si="12">+(AJ9/AL9)*100</f>
        <v>49.415807560137459</v>
      </c>
      <c r="AL9" s="40">
        <v>1455</v>
      </c>
      <c r="AM9" s="41">
        <f t="shared" ref="AM9:AM11" si="13">AL9/$AL$11*100</f>
        <v>1.6710116798548347</v>
      </c>
      <c r="AN9" s="24"/>
      <c r="AO9" s="39" t="s">
        <v>70</v>
      </c>
      <c r="AP9" s="40">
        <v>12754</v>
      </c>
      <c r="AQ9" s="41">
        <f>+(AP9/AT9)*100</f>
        <v>62.391155464240292</v>
      </c>
      <c r="AR9" s="40">
        <v>7688</v>
      </c>
      <c r="AS9" s="41">
        <f>+(AR9/AT9)*100</f>
        <v>37.608844535759708</v>
      </c>
      <c r="AT9" s="40">
        <v>20442</v>
      </c>
      <c r="AU9" s="41">
        <f t="shared" ref="AU9:AU10" si="14">AT9/$AT$10*100</f>
        <v>23.476852755733695</v>
      </c>
      <c r="AV9" s="24"/>
      <c r="AW9" s="39" t="s">
        <v>108</v>
      </c>
      <c r="AX9" s="40">
        <v>1117</v>
      </c>
      <c r="AY9" s="41">
        <f>+(AX9/BB9)*100</f>
        <v>78.002793296089393</v>
      </c>
      <c r="AZ9" s="40">
        <v>315</v>
      </c>
      <c r="BA9" s="41">
        <f>+(AZ9/BB9)*100</f>
        <v>21.997206703910617</v>
      </c>
      <c r="BB9" s="40">
        <v>1432</v>
      </c>
      <c r="BC9" s="41">
        <f t="shared" ref="BC9:BC13" si="15">BB9/$BB$13*100</f>
        <v>1.6445970622351358</v>
      </c>
      <c r="BD9" s="24"/>
    </row>
    <row r="10" spans="1:56" x14ac:dyDescent="0.25">
      <c r="A10" s="27" t="s">
        <v>62</v>
      </c>
      <c r="B10" s="28">
        <v>105</v>
      </c>
      <c r="C10" s="29">
        <f t="shared" si="2"/>
        <v>75</v>
      </c>
      <c r="D10" s="28">
        <v>35</v>
      </c>
      <c r="E10" s="29">
        <f t="shared" si="3"/>
        <v>25</v>
      </c>
      <c r="F10" s="28">
        <v>140</v>
      </c>
      <c r="G10" s="29">
        <f t="shared" si="0"/>
        <v>0.1607846289894686</v>
      </c>
      <c r="H10" s="24"/>
      <c r="I10" s="27" t="s">
        <v>7</v>
      </c>
      <c r="J10" s="28">
        <v>334</v>
      </c>
      <c r="K10" s="29">
        <f t="shared" si="4"/>
        <v>39.526627218934912</v>
      </c>
      <c r="L10" s="28">
        <v>511</v>
      </c>
      <c r="M10" s="29">
        <f t="shared" si="5"/>
        <v>60.473372781065095</v>
      </c>
      <c r="N10" s="28">
        <v>845</v>
      </c>
      <c r="O10" s="29">
        <f t="shared" si="1"/>
        <v>0.97045008211500694</v>
      </c>
      <c r="P10" s="24"/>
      <c r="Q10" s="27" t="s">
        <v>73</v>
      </c>
      <c r="R10" s="28">
        <v>10619</v>
      </c>
      <c r="S10" s="29">
        <f t="shared" si="6"/>
        <v>59.327336722721938</v>
      </c>
      <c r="T10" s="28">
        <v>7280</v>
      </c>
      <c r="U10" s="29">
        <f t="shared" si="7"/>
        <v>40.672663277278062</v>
      </c>
      <c r="V10" s="28">
        <v>17899</v>
      </c>
      <c r="W10" s="29">
        <f t="shared" si="8"/>
        <v>20.556314816303562</v>
      </c>
      <c r="X10" s="24"/>
      <c r="Y10" s="27" t="s">
        <v>147</v>
      </c>
      <c r="Z10" s="28">
        <v>15836</v>
      </c>
      <c r="AA10" s="29">
        <f t="shared" si="9"/>
        <v>58.171399184513092</v>
      </c>
      <c r="AB10" s="28">
        <v>11387</v>
      </c>
      <c r="AC10" s="29">
        <f t="shared" si="10"/>
        <v>41.828600815486908</v>
      </c>
      <c r="AD10" s="28">
        <v>27223</v>
      </c>
      <c r="AE10" s="29">
        <f>AD10/$AD$11*100</f>
        <v>31.264571107002169</v>
      </c>
      <c r="AG10" s="39" t="s">
        <v>148</v>
      </c>
      <c r="AH10" s="40">
        <v>2244</v>
      </c>
      <c r="AI10" s="41">
        <f t="shared" si="11"/>
        <v>44.060475161987043</v>
      </c>
      <c r="AJ10" s="40">
        <v>2849</v>
      </c>
      <c r="AK10" s="41">
        <f t="shared" si="12"/>
        <v>55.939524838012957</v>
      </c>
      <c r="AL10" s="40">
        <v>5093</v>
      </c>
      <c r="AM10" s="41">
        <f t="shared" si="13"/>
        <v>5.8491151103097403</v>
      </c>
      <c r="AN10" s="24"/>
      <c r="AO10" s="42" t="s">
        <v>2</v>
      </c>
      <c r="AP10" s="43">
        <v>53609</v>
      </c>
      <c r="AQ10" s="44">
        <f>+(AP10/AT10)*100</f>
        <v>61.567879824974447</v>
      </c>
      <c r="AR10" s="43">
        <v>33464</v>
      </c>
      <c r="AS10" s="44">
        <f>+(AR10/AT10)*100</f>
        <v>38.432120175025553</v>
      </c>
      <c r="AT10" s="43">
        <v>87073</v>
      </c>
      <c r="AU10" s="43">
        <f t="shared" si="14"/>
        <v>100</v>
      </c>
      <c r="AV10" s="24"/>
      <c r="AW10" s="39" t="s">
        <v>109</v>
      </c>
      <c r="AX10" s="40">
        <v>46337</v>
      </c>
      <c r="AY10" s="41">
        <f t="shared" ref="AY10:AY13" si="16">+(AX10/BB10)*100</f>
        <v>62.046571417094043</v>
      </c>
      <c r="AZ10" s="40">
        <v>28344</v>
      </c>
      <c r="BA10" s="41">
        <f t="shared" ref="BA10:BA13" si="17">+(AZ10/BB10)*100</f>
        <v>37.953428582905964</v>
      </c>
      <c r="BB10" s="40">
        <v>74681</v>
      </c>
      <c r="BC10" s="41">
        <f t="shared" si="15"/>
        <v>85.768263411160746</v>
      </c>
      <c r="BD10" s="24"/>
    </row>
    <row r="11" spans="1:56" ht="15.75" customHeight="1" x14ac:dyDescent="0.25">
      <c r="A11" s="27" t="s">
        <v>23</v>
      </c>
      <c r="B11" s="28">
        <v>31</v>
      </c>
      <c r="C11" s="29">
        <f t="shared" si="2"/>
        <v>67.391304347826093</v>
      </c>
      <c r="D11" s="28">
        <v>15</v>
      </c>
      <c r="E11" s="29">
        <f t="shared" si="3"/>
        <v>32.608695652173914</v>
      </c>
      <c r="F11" s="28">
        <v>46</v>
      </c>
      <c r="G11" s="29">
        <f t="shared" si="0"/>
        <v>5.2829235239396824E-2</v>
      </c>
      <c r="H11" s="24"/>
      <c r="I11" s="27" t="s">
        <v>8</v>
      </c>
      <c r="J11" s="28">
        <v>68</v>
      </c>
      <c r="K11" s="29">
        <f t="shared" si="4"/>
        <v>51.515151515151516</v>
      </c>
      <c r="L11" s="28">
        <v>64</v>
      </c>
      <c r="M11" s="29">
        <f t="shared" si="5"/>
        <v>48.484848484848484</v>
      </c>
      <c r="N11" s="28">
        <v>132</v>
      </c>
      <c r="O11" s="29">
        <f t="shared" si="1"/>
        <v>0.15159693590435613</v>
      </c>
      <c r="P11" s="24"/>
      <c r="Q11" s="27" t="s">
        <v>74</v>
      </c>
      <c r="R11" s="28">
        <v>6614</v>
      </c>
      <c r="S11" s="29">
        <f t="shared" si="6"/>
        <v>62.680060652009097</v>
      </c>
      <c r="T11" s="28">
        <v>3938</v>
      </c>
      <c r="U11" s="29">
        <f t="shared" si="7"/>
        <v>37.319939347990903</v>
      </c>
      <c r="V11" s="28">
        <v>10552</v>
      </c>
      <c r="W11" s="29">
        <f t="shared" si="8"/>
        <v>12.118567179263378</v>
      </c>
      <c r="X11" s="24"/>
      <c r="Y11" s="30" t="s">
        <v>2</v>
      </c>
      <c r="Z11" s="31">
        <v>69136</v>
      </c>
      <c r="AA11" s="32">
        <f>Z11/AD11*100</f>
        <v>79.400043641542155</v>
      </c>
      <c r="AB11" s="31">
        <v>33464</v>
      </c>
      <c r="AC11" s="32">
        <f>AB11/AD11*100</f>
        <v>38.432120175025553</v>
      </c>
      <c r="AD11" s="31">
        <v>87073</v>
      </c>
      <c r="AE11" s="33">
        <f>AA11+AC11</f>
        <v>117.83216381656771</v>
      </c>
      <c r="AG11" s="42" t="s">
        <v>2</v>
      </c>
      <c r="AH11" s="43">
        <v>53609</v>
      </c>
      <c r="AI11" s="44">
        <f t="shared" si="11"/>
        <v>61.567879824974447</v>
      </c>
      <c r="AJ11" s="43">
        <v>33464</v>
      </c>
      <c r="AK11" s="44">
        <f t="shared" si="12"/>
        <v>38.432120175025553</v>
      </c>
      <c r="AL11" s="43">
        <v>87073</v>
      </c>
      <c r="AM11" s="43">
        <f t="shared" si="13"/>
        <v>100</v>
      </c>
      <c r="AN11" s="24"/>
      <c r="AO11" s="52" t="s">
        <v>156</v>
      </c>
      <c r="AP11" s="52"/>
      <c r="AQ11" s="52"/>
      <c r="AR11" s="52"/>
      <c r="AS11" s="52"/>
      <c r="AT11" s="52"/>
      <c r="AU11" s="52"/>
      <c r="AV11" s="24"/>
      <c r="AW11" s="39" t="s">
        <v>111</v>
      </c>
      <c r="AX11" s="40">
        <v>3530</v>
      </c>
      <c r="AY11" s="41">
        <f t="shared" si="16"/>
        <v>70.178926441351891</v>
      </c>
      <c r="AZ11" s="40">
        <v>1500</v>
      </c>
      <c r="BA11" s="41">
        <f t="shared" si="17"/>
        <v>29.821073558648109</v>
      </c>
      <c r="BB11" s="40">
        <v>5030</v>
      </c>
      <c r="BC11" s="41">
        <f t="shared" si="15"/>
        <v>5.7767620272644793</v>
      </c>
      <c r="BD11" s="24"/>
    </row>
    <row r="12" spans="1:56" ht="15.75" customHeight="1" x14ac:dyDescent="0.25">
      <c r="A12" s="27" t="s">
        <v>61</v>
      </c>
      <c r="B12" s="28">
        <v>428</v>
      </c>
      <c r="C12" s="29">
        <f t="shared" si="2"/>
        <v>63.97608370702541</v>
      </c>
      <c r="D12" s="28">
        <v>241</v>
      </c>
      <c r="E12" s="29">
        <f t="shared" si="3"/>
        <v>36.02391629297459</v>
      </c>
      <c r="F12" s="28">
        <v>669</v>
      </c>
      <c r="G12" s="29">
        <f t="shared" si="0"/>
        <v>0.76832083424253206</v>
      </c>
      <c r="H12" s="24"/>
      <c r="I12" s="27" t="s">
        <v>9</v>
      </c>
      <c r="J12" s="28">
        <v>3743</v>
      </c>
      <c r="K12" s="29">
        <f t="shared" si="4"/>
        <v>52.335011185682326</v>
      </c>
      <c r="L12" s="28">
        <v>3409</v>
      </c>
      <c r="M12" s="29">
        <f t="shared" si="5"/>
        <v>47.664988814317674</v>
      </c>
      <c r="N12" s="28">
        <v>7152</v>
      </c>
      <c r="O12" s="29">
        <f t="shared" si="1"/>
        <v>8.2137976180905685</v>
      </c>
      <c r="P12" s="24"/>
      <c r="Q12" s="27" t="s">
        <v>75</v>
      </c>
      <c r="R12" s="28">
        <v>3829</v>
      </c>
      <c r="S12" s="29">
        <f t="shared" si="6"/>
        <v>62.801377726750864</v>
      </c>
      <c r="T12" s="28">
        <v>2268</v>
      </c>
      <c r="U12" s="29">
        <f t="shared" si="7"/>
        <v>37.198622273249136</v>
      </c>
      <c r="V12" s="28">
        <v>6097</v>
      </c>
      <c r="W12" s="29">
        <f t="shared" si="8"/>
        <v>7.0021705924913578</v>
      </c>
      <c r="X12" s="24"/>
      <c r="Y12" s="67" t="s">
        <v>155</v>
      </c>
      <c r="Z12" s="67"/>
      <c r="AA12" s="67"/>
      <c r="AB12" s="67"/>
      <c r="AC12" s="67"/>
      <c r="AD12" s="67"/>
      <c r="AE12" s="67"/>
      <c r="AG12" s="59" t="s">
        <v>156</v>
      </c>
      <c r="AH12" s="59"/>
      <c r="AI12" s="59"/>
      <c r="AJ12" s="59"/>
      <c r="AK12" s="59"/>
      <c r="AL12" s="59"/>
      <c r="AM12" s="38"/>
      <c r="AN12" s="24"/>
      <c r="AO12" s="52"/>
      <c r="AP12" s="52"/>
      <c r="AQ12" s="52"/>
      <c r="AR12" s="52"/>
      <c r="AS12" s="52"/>
      <c r="AT12" s="52"/>
      <c r="AU12" s="52"/>
      <c r="AV12" s="24"/>
      <c r="AW12" s="39" t="s">
        <v>113</v>
      </c>
      <c r="AX12" s="40">
        <v>2621</v>
      </c>
      <c r="AY12" s="41">
        <f t="shared" si="16"/>
        <v>44.243754220121538</v>
      </c>
      <c r="AZ12" s="40">
        <v>3303</v>
      </c>
      <c r="BA12" s="41">
        <f>+(AZ12/BB12)*100</f>
        <v>55.756245779878455</v>
      </c>
      <c r="BB12" s="40">
        <v>5924</v>
      </c>
      <c r="BC12" s="41">
        <f t="shared" si="15"/>
        <v>6.8034867295258001</v>
      </c>
      <c r="BD12" s="24"/>
    </row>
    <row r="13" spans="1:56" x14ac:dyDescent="0.25">
      <c r="A13" s="34" t="s">
        <v>24</v>
      </c>
      <c r="B13" s="28">
        <v>91</v>
      </c>
      <c r="C13" s="29">
        <f t="shared" si="2"/>
        <v>38.888888888888893</v>
      </c>
      <c r="D13" s="28">
        <v>143</v>
      </c>
      <c r="E13" s="29">
        <f t="shared" si="3"/>
        <v>61.111111111111114</v>
      </c>
      <c r="F13" s="28">
        <v>234</v>
      </c>
      <c r="G13" s="29">
        <f t="shared" si="0"/>
        <v>0.26874002273954034</v>
      </c>
      <c r="H13" s="24"/>
      <c r="I13" s="27" t="s">
        <v>10</v>
      </c>
      <c r="J13" s="28">
        <v>6696</v>
      </c>
      <c r="K13" s="29">
        <f t="shared" si="4"/>
        <v>76.683463124141099</v>
      </c>
      <c r="L13" s="28">
        <v>2036</v>
      </c>
      <c r="M13" s="29">
        <f t="shared" si="5"/>
        <v>23.316536875858908</v>
      </c>
      <c r="N13" s="28">
        <v>8732</v>
      </c>
      <c r="O13" s="29">
        <f t="shared" si="1"/>
        <v>10.028367002400284</v>
      </c>
      <c r="P13" s="24"/>
      <c r="Q13" s="27" t="s">
        <v>76</v>
      </c>
      <c r="R13" s="28">
        <v>2487</v>
      </c>
      <c r="S13" s="29">
        <f t="shared" si="6"/>
        <v>61.958146487294471</v>
      </c>
      <c r="T13" s="28">
        <v>1527</v>
      </c>
      <c r="U13" s="29">
        <f t="shared" si="7"/>
        <v>38.041853512705529</v>
      </c>
      <c r="V13" s="28">
        <v>4014</v>
      </c>
      <c r="W13" s="29">
        <f t="shared" si="8"/>
        <v>4.6099250054551923</v>
      </c>
      <c r="X13" s="24"/>
      <c r="Y13" s="67"/>
      <c r="Z13" s="67"/>
      <c r="AA13" s="67"/>
      <c r="AB13" s="67"/>
      <c r="AC13" s="67"/>
      <c r="AD13" s="67"/>
      <c r="AE13" s="67"/>
      <c r="AG13" s="59"/>
      <c r="AH13" s="59"/>
      <c r="AI13" s="59"/>
      <c r="AJ13" s="59"/>
      <c r="AK13" s="59"/>
      <c r="AL13" s="59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42" t="s">
        <v>2</v>
      </c>
      <c r="AX13" s="43">
        <v>53609</v>
      </c>
      <c r="AY13" s="44">
        <f t="shared" si="16"/>
        <v>61.567879824974447</v>
      </c>
      <c r="AZ13" s="43">
        <v>33464</v>
      </c>
      <c r="BA13" s="44">
        <f t="shared" si="17"/>
        <v>38.432120175025553</v>
      </c>
      <c r="BB13" s="43">
        <v>87073</v>
      </c>
      <c r="BC13" s="43">
        <f t="shared" si="15"/>
        <v>100</v>
      </c>
      <c r="BD13" s="24"/>
    </row>
    <row r="14" spans="1:56" ht="15.75" customHeight="1" x14ac:dyDescent="0.25">
      <c r="A14" s="27" t="s">
        <v>25</v>
      </c>
      <c r="B14" s="28">
        <v>16</v>
      </c>
      <c r="C14" s="29">
        <f t="shared" si="2"/>
        <v>16</v>
      </c>
      <c r="D14" s="28">
        <v>84</v>
      </c>
      <c r="E14" s="29">
        <f t="shared" si="3"/>
        <v>84</v>
      </c>
      <c r="F14" s="28">
        <v>100</v>
      </c>
      <c r="G14" s="29">
        <f t="shared" si="0"/>
        <v>0.11484616356390615</v>
      </c>
      <c r="H14" s="24"/>
      <c r="I14" s="27" t="s">
        <v>11</v>
      </c>
      <c r="J14" s="28">
        <v>9846</v>
      </c>
      <c r="K14" s="29">
        <f t="shared" si="4"/>
        <v>84.457025218733918</v>
      </c>
      <c r="L14" s="28">
        <v>1812</v>
      </c>
      <c r="M14" s="29">
        <f t="shared" si="5"/>
        <v>15.542974781266084</v>
      </c>
      <c r="N14" s="28">
        <v>11658</v>
      </c>
      <c r="O14" s="29">
        <f t="shared" si="1"/>
        <v>13.388765748280179</v>
      </c>
      <c r="P14" s="24"/>
      <c r="Q14" s="27" t="s">
        <v>77</v>
      </c>
      <c r="R14" s="28">
        <v>1286</v>
      </c>
      <c r="S14" s="29">
        <f t="shared" si="6"/>
        <v>59.925442684063377</v>
      </c>
      <c r="T14" s="28">
        <v>860</v>
      </c>
      <c r="U14" s="29">
        <f t="shared" si="7"/>
        <v>40.074557315936623</v>
      </c>
      <c r="V14" s="28">
        <v>2146</v>
      </c>
      <c r="W14" s="29">
        <f t="shared" si="8"/>
        <v>2.464598670081426</v>
      </c>
      <c r="X14" s="24"/>
      <c r="Y14" s="24"/>
      <c r="Z14" s="24"/>
      <c r="AA14" s="24"/>
      <c r="AB14" s="24"/>
      <c r="AC14" s="24"/>
      <c r="AD14" s="24"/>
      <c r="AE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52" t="s">
        <v>156</v>
      </c>
      <c r="AX14" s="52"/>
      <c r="AY14" s="52"/>
      <c r="AZ14" s="52"/>
      <c r="BA14" s="52"/>
      <c r="BB14" s="52"/>
      <c r="BC14" s="52"/>
      <c r="BD14" s="24"/>
    </row>
    <row r="15" spans="1:56" x14ac:dyDescent="0.25">
      <c r="A15" s="27" t="s">
        <v>60</v>
      </c>
      <c r="B15" s="28">
        <v>17</v>
      </c>
      <c r="C15" s="29">
        <f t="shared" si="2"/>
        <v>68</v>
      </c>
      <c r="D15" s="28">
        <v>8</v>
      </c>
      <c r="E15" s="29">
        <f t="shared" si="3"/>
        <v>32</v>
      </c>
      <c r="F15" s="28">
        <v>25</v>
      </c>
      <c r="G15" s="29">
        <f t="shared" si="0"/>
        <v>2.8711540890976536E-2</v>
      </c>
      <c r="H15" s="24"/>
      <c r="I15" s="27" t="s">
        <v>12</v>
      </c>
      <c r="J15" s="28">
        <v>2351</v>
      </c>
      <c r="K15" s="29">
        <f t="shared" si="4"/>
        <v>26.954826874570053</v>
      </c>
      <c r="L15" s="28">
        <v>6371</v>
      </c>
      <c r="M15" s="29">
        <f t="shared" si="5"/>
        <v>73.045173125429955</v>
      </c>
      <c r="N15" s="28">
        <v>8722</v>
      </c>
      <c r="O15" s="29">
        <f t="shared" si="1"/>
        <v>10.016882386043894</v>
      </c>
      <c r="P15" s="24"/>
      <c r="Q15" s="27" t="s">
        <v>78</v>
      </c>
      <c r="R15" s="28">
        <v>687</v>
      </c>
      <c r="S15" s="29">
        <f t="shared" si="6"/>
        <v>59.480519480519476</v>
      </c>
      <c r="T15" s="28">
        <v>468</v>
      </c>
      <c r="U15" s="29">
        <f t="shared" si="7"/>
        <v>40.519480519480524</v>
      </c>
      <c r="V15" s="28">
        <v>1155</v>
      </c>
      <c r="W15" s="29">
        <f t="shared" si="8"/>
        <v>1.3264731891631159</v>
      </c>
      <c r="X15" s="24"/>
      <c r="Y15" s="24"/>
      <c r="Z15" s="24"/>
      <c r="AA15" s="24"/>
      <c r="AB15" s="24"/>
      <c r="AC15" s="24"/>
      <c r="AD15" s="24"/>
      <c r="AE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52"/>
      <c r="AX15" s="52"/>
      <c r="AY15" s="52"/>
      <c r="AZ15" s="52"/>
      <c r="BA15" s="52"/>
      <c r="BB15" s="52"/>
      <c r="BC15" s="52"/>
      <c r="BD15" s="24"/>
    </row>
    <row r="16" spans="1:56" x14ac:dyDescent="0.25">
      <c r="A16" s="27" t="s">
        <v>89</v>
      </c>
      <c r="B16" s="28">
        <v>62</v>
      </c>
      <c r="C16" s="29">
        <f t="shared" si="2"/>
        <v>27.802690582959645</v>
      </c>
      <c r="D16" s="28">
        <v>161</v>
      </c>
      <c r="E16" s="29">
        <f t="shared" si="3"/>
        <v>72.197309417040358</v>
      </c>
      <c r="F16" s="28">
        <v>223</v>
      </c>
      <c r="G16" s="29">
        <f t="shared" si="0"/>
        <v>0.25610694474751067</v>
      </c>
      <c r="H16" s="24"/>
      <c r="I16" s="27" t="s">
        <v>13</v>
      </c>
      <c r="J16" s="28">
        <v>53</v>
      </c>
      <c r="K16" s="29">
        <f t="shared" si="4"/>
        <v>67.088607594936718</v>
      </c>
      <c r="L16" s="28">
        <v>26</v>
      </c>
      <c r="M16" s="29">
        <f t="shared" si="5"/>
        <v>32.911392405063289</v>
      </c>
      <c r="N16" s="28">
        <v>79</v>
      </c>
      <c r="O16" s="29">
        <f t="shared" si="1"/>
        <v>9.0728469215485857E-2</v>
      </c>
      <c r="P16" s="24"/>
      <c r="Q16" s="27" t="s">
        <v>79</v>
      </c>
      <c r="R16" s="28">
        <v>310</v>
      </c>
      <c r="S16" s="29">
        <f t="shared" si="6"/>
        <v>54.964539007092192</v>
      </c>
      <c r="T16" s="28">
        <v>254</v>
      </c>
      <c r="U16" s="29">
        <f t="shared" si="7"/>
        <v>45.035460992907801</v>
      </c>
      <c r="V16" s="28">
        <v>564</v>
      </c>
      <c r="W16" s="29">
        <f t="shared" si="8"/>
        <v>0.64773236250043076</v>
      </c>
      <c r="X16" s="24"/>
      <c r="Y16" s="24"/>
      <c r="Z16" s="24"/>
      <c r="AA16" s="24"/>
      <c r="AB16" s="24"/>
      <c r="AC16" s="24"/>
      <c r="AD16" s="24"/>
      <c r="AE16" s="24"/>
    </row>
    <row r="17" spans="1:31" x14ac:dyDescent="0.25">
      <c r="A17" s="27" t="s">
        <v>27</v>
      </c>
      <c r="B17" s="28">
        <v>17</v>
      </c>
      <c r="C17" s="29">
        <f t="shared" si="2"/>
        <v>89.473684210526315</v>
      </c>
      <c r="D17" s="28">
        <v>2</v>
      </c>
      <c r="E17" s="29">
        <f t="shared" si="3"/>
        <v>10.526315789473683</v>
      </c>
      <c r="F17" s="28">
        <v>19</v>
      </c>
      <c r="G17" s="29">
        <f t="shared" si="0"/>
        <v>2.182077107714217E-2</v>
      </c>
      <c r="H17" s="24"/>
      <c r="I17" s="27" t="s">
        <v>14</v>
      </c>
      <c r="J17" s="28">
        <v>108</v>
      </c>
      <c r="K17" s="29">
        <f t="shared" si="4"/>
        <v>20.849420849420849</v>
      </c>
      <c r="L17" s="28">
        <v>410</v>
      </c>
      <c r="M17" s="29">
        <f t="shared" si="5"/>
        <v>79.150579150579148</v>
      </c>
      <c r="N17" s="28">
        <v>518</v>
      </c>
      <c r="O17" s="29">
        <f t="shared" si="1"/>
        <v>0.59490312726103389</v>
      </c>
      <c r="P17" s="24"/>
      <c r="Q17" s="27" t="s">
        <v>80</v>
      </c>
      <c r="R17" s="28">
        <v>119</v>
      </c>
      <c r="S17" s="29">
        <f t="shared" si="6"/>
        <v>51.293103448275865</v>
      </c>
      <c r="T17" s="28">
        <v>113</v>
      </c>
      <c r="U17" s="29">
        <f t="shared" si="7"/>
        <v>48.706896551724135</v>
      </c>
      <c r="V17" s="28">
        <v>232</v>
      </c>
      <c r="W17" s="29">
        <f t="shared" si="8"/>
        <v>0.26644309946826222</v>
      </c>
      <c r="X17" s="24"/>
      <c r="Y17" s="24"/>
      <c r="Z17" s="24"/>
      <c r="AA17" s="24"/>
      <c r="AB17" s="24"/>
      <c r="AC17" s="24"/>
      <c r="AD17" s="24"/>
      <c r="AE17" s="24"/>
    </row>
    <row r="18" spans="1:31" x14ac:dyDescent="0.25">
      <c r="A18" s="27" t="s">
        <v>28</v>
      </c>
      <c r="B18" s="28">
        <v>73</v>
      </c>
      <c r="C18" s="29">
        <f t="shared" si="2"/>
        <v>19.261213720316622</v>
      </c>
      <c r="D18" s="28">
        <v>306</v>
      </c>
      <c r="E18" s="29">
        <f t="shared" si="3"/>
        <v>80.738786279683367</v>
      </c>
      <c r="F18" s="28">
        <v>379</v>
      </c>
      <c r="G18" s="29">
        <f t="shared" si="0"/>
        <v>0.43526695990720426</v>
      </c>
      <c r="H18" s="24"/>
      <c r="I18" s="27" t="s">
        <v>15</v>
      </c>
      <c r="J18" s="28">
        <v>12207</v>
      </c>
      <c r="K18" s="29">
        <f t="shared" si="4"/>
        <v>62.261552585943079</v>
      </c>
      <c r="L18" s="28">
        <v>7399</v>
      </c>
      <c r="M18" s="29">
        <f t="shared" si="5"/>
        <v>37.738447414056921</v>
      </c>
      <c r="N18" s="28">
        <v>19606</v>
      </c>
      <c r="O18" s="29">
        <f t="shared" si="1"/>
        <v>22.516738828339438</v>
      </c>
      <c r="P18" s="24"/>
      <c r="Q18" t="s">
        <v>81</v>
      </c>
      <c r="R18">
        <v>45</v>
      </c>
      <c r="S18" s="29">
        <f t="shared" si="6"/>
        <v>43.689320388349515</v>
      </c>
      <c r="T18">
        <v>58</v>
      </c>
      <c r="U18" s="29">
        <f t="shared" si="7"/>
        <v>56.310679611650485</v>
      </c>
      <c r="V18">
        <v>103</v>
      </c>
      <c r="W18" s="29">
        <f t="shared" si="8"/>
        <v>0.11829154847082332</v>
      </c>
      <c r="X18" s="24"/>
      <c r="Y18" s="24"/>
      <c r="Z18" s="24"/>
      <c r="AA18" s="24"/>
      <c r="AB18" s="24"/>
      <c r="AC18" s="24"/>
      <c r="AD18" s="24"/>
      <c r="AE18" s="24"/>
    </row>
    <row r="19" spans="1:31" x14ac:dyDescent="0.25">
      <c r="A19" s="34" t="s">
        <v>120</v>
      </c>
      <c r="B19" s="28"/>
      <c r="C19" s="35">
        <f t="shared" si="2"/>
        <v>0</v>
      </c>
      <c r="D19" s="28">
        <v>13</v>
      </c>
      <c r="E19" s="29">
        <f t="shared" si="3"/>
        <v>100</v>
      </c>
      <c r="F19" s="28">
        <v>13</v>
      </c>
      <c r="G19" s="29">
        <f t="shared" si="0"/>
        <v>1.4930001263307799E-2</v>
      </c>
      <c r="H19" s="24"/>
      <c r="I19" s="27" t="s">
        <v>16</v>
      </c>
      <c r="J19" s="28">
        <v>6496</v>
      </c>
      <c r="K19" s="29">
        <f t="shared" si="4"/>
        <v>85.18227117755049</v>
      </c>
      <c r="L19" s="28">
        <v>1130</v>
      </c>
      <c r="M19" s="29">
        <f t="shared" si="5"/>
        <v>14.817728822449514</v>
      </c>
      <c r="N19" s="28">
        <v>7626</v>
      </c>
      <c r="O19" s="29">
        <f t="shared" si="1"/>
        <v>8.7581684333834833</v>
      </c>
      <c r="P19" s="24"/>
      <c r="Q19" s="30" t="s">
        <v>2</v>
      </c>
      <c r="R19" s="31">
        <v>53609</v>
      </c>
      <c r="S19" s="32">
        <f>R19/V19*100</f>
        <v>61.567879824974447</v>
      </c>
      <c r="T19" s="31">
        <v>33464</v>
      </c>
      <c r="U19" s="32">
        <f>T19/V19*100</f>
        <v>38.432120175025553</v>
      </c>
      <c r="V19" s="31">
        <v>87073</v>
      </c>
      <c r="W19" s="32">
        <f>S19+U19</f>
        <v>100</v>
      </c>
      <c r="X19" s="24"/>
      <c r="Y19" s="24"/>
      <c r="Z19" s="24"/>
      <c r="AA19" s="24"/>
      <c r="AB19" s="24"/>
      <c r="AC19" s="24"/>
      <c r="AD19" s="24"/>
      <c r="AE19" s="24"/>
    </row>
    <row r="20" spans="1:31" ht="15" customHeight="1" x14ac:dyDescent="0.25">
      <c r="A20" s="27" t="s">
        <v>29</v>
      </c>
      <c r="B20" s="28">
        <v>27</v>
      </c>
      <c r="C20" s="29">
        <f t="shared" si="2"/>
        <v>38.571428571428577</v>
      </c>
      <c r="D20" s="28">
        <v>43</v>
      </c>
      <c r="E20" s="29">
        <f t="shared" si="3"/>
        <v>61.428571428571431</v>
      </c>
      <c r="F20" s="28">
        <v>70</v>
      </c>
      <c r="G20" s="29">
        <f t="shared" si="0"/>
        <v>8.0392314494734302E-2</v>
      </c>
      <c r="H20" s="24"/>
      <c r="I20" s="27" t="s">
        <v>17</v>
      </c>
      <c r="J20" s="28">
        <v>1325</v>
      </c>
      <c r="K20" s="29">
        <f t="shared" si="4"/>
        <v>18.971935853379151</v>
      </c>
      <c r="L20" s="28">
        <v>5659</v>
      </c>
      <c r="M20" s="29">
        <f t="shared" si="5"/>
        <v>81.028064146620849</v>
      </c>
      <c r="N20" s="28">
        <v>6984</v>
      </c>
      <c r="O20" s="29">
        <f t="shared" si="1"/>
        <v>8.0208560633032064</v>
      </c>
      <c r="P20" s="24"/>
      <c r="Q20" s="67" t="s">
        <v>156</v>
      </c>
      <c r="R20" s="67"/>
      <c r="S20" s="67"/>
      <c r="T20" s="67"/>
      <c r="U20" s="67"/>
      <c r="V20" s="67"/>
      <c r="W20" s="67"/>
      <c r="X20" s="24"/>
      <c r="Y20" s="24"/>
      <c r="Z20" s="24"/>
      <c r="AA20" s="24"/>
      <c r="AB20" s="24"/>
      <c r="AC20" s="24"/>
      <c r="AD20" s="24"/>
      <c r="AE20" s="24"/>
    </row>
    <row r="21" spans="1:31" x14ac:dyDescent="0.25">
      <c r="A21" s="27" t="s">
        <v>59</v>
      </c>
      <c r="B21" s="28">
        <v>1573</v>
      </c>
      <c r="C21" s="29">
        <f t="shared" si="2"/>
        <v>59.992372234935168</v>
      </c>
      <c r="D21" s="28">
        <v>1049</v>
      </c>
      <c r="E21" s="29">
        <f t="shared" si="3"/>
        <v>40.007627765064832</v>
      </c>
      <c r="F21" s="28">
        <v>2622</v>
      </c>
      <c r="G21" s="29">
        <f t="shared" si="0"/>
        <v>3.0112664086456191</v>
      </c>
      <c r="H21" s="24"/>
      <c r="I21" s="27" t="s">
        <v>18</v>
      </c>
      <c r="J21" s="28">
        <v>9448</v>
      </c>
      <c r="K21" s="29">
        <f>J21/N21*100</f>
        <v>70.005927682276223</v>
      </c>
      <c r="L21" s="28">
        <v>4048</v>
      </c>
      <c r="M21" s="29">
        <f>L21/N21*100</f>
        <v>29.99407231772377</v>
      </c>
      <c r="N21" s="28">
        <v>13496</v>
      </c>
      <c r="O21" s="29">
        <f t="shared" si="1"/>
        <v>15.499638234584772</v>
      </c>
      <c r="P21" s="24"/>
      <c r="Q21" s="67"/>
      <c r="R21" s="67"/>
      <c r="S21" s="67"/>
      <c r="T21" s="67"/>
      <c r="U21" s="67"/>
      <c r="V21" s="67"/>
      <c r="W21" s="67"/>
      <c r="X21" s="24"/>
      <c r="Y21" s="24"/>
      <c r="Z21" s="24"/>
      <c r="AA21" s="24"/>
      <c r="AB21" s="24"/>
      <c r="AC21" s="24"/>
      <c r="AD21" s="24"/>
      <c r="AE21" s="24"/>
    </row>
    <row r="22" spans="1:31" x14ac:dyDescent="0.25">
      <c r="A22" s="27" t="s">
        <v>135</v>
      </c>
      <c r="B22" s="28">
        <v>86</v>
      </c>
      <c r="C22" s="29">
        <f t="shared" si="2"/>
        <v>71.074380165289256</v>
      </c>
      <c r="D22" s="28">
        <v>35</v>
      </c>
      <c r="E22" s="29">
        <f t="shared" si="3"/>
        <v>28.925619834710741</v>
      </c>
      <c r="F22" s="28">
        <v>121</v>
      </c>
      <c r="G22" s="29">
        <f t="shared" si="0"/>
        <v>0.13896385791232643</v>
      </c>
      <c r="H22" s="24"/>
      <c r="I22" t="s">
        <v>121</v>
      </c>
      <c r="J22" s="7">
        <v>8</v>
      </c>
      <c r="K22" s="29">
        <f t="shared" si="4"/>
        <v>57.142857142857139</v>
      </c>
      <c r="L22" s="7">
        <v>6</v>
      </c>
      <c r="M22" s="29">
        <f t="shared" si="5"/>
        <v>42.857142857142854</v>
      </c>
      <c r="N22">
        <v>14</v>
      </c>
      <c r="O22" s="29">
        <f t="shared" si="1"/>
        <v>1.607846289894686E-2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ht="15" customHeight="1" x14ac:dyDescent="0.25">
      <c r="A23" s="27" t="s">
        <v>30</v>
      </c>
      <c r="B23" s="28">
        <v>390</v>
      </c>
      <c r="C23" s="29">
        <f t="shared" si="2"/>
        <v>21.138211382113823</v>
      </c>
      <c r="D23" s="28">
        <v>1455</v>
      </c>
      <c r="E23" s="29">
        <f t="shared" si="3"/>
        <v>78.861788617886177</v>
      </c>
      <c r="F23" s="28">
        <v>1845</v>
      </c>
      <c r="G23" s="29">
        <f t="shared" si="0"/>
        <v>2.1189117177540684</v>
      </c>
      <c r="H23" s="24"/>
      <c r="I23" s="30" t="s">
        <v>2</v>
      </c>
      <c r="J23" s="31">
        <v>53609</v>
      </c>
      <c r="K23" s="32">
        <f>J23/N23*100</f>
        <v>61.567879824974447</v>
      </c>
      <c r="L23" s="31">
        <v>33464</v>
      </c>
      <c r="M23" s="32">
        <f>L23/N23*100</f>
        <v>38.432120175025553</v>
      </c>
      <c r="N23" s="31">
        <v>87073</v>
      </c>
      <c r="O23" s="33">
        <f>K23+M23</f>
        <v>100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ht="15" customHeight="1" x14ac:dyDescent="0.25">
      <c r="A24" s="27" t="s">
        <v>31</v>
      </c>
      <c r="B24" s="28">
        <v>1269</v>
      </c>
      <c r="C24" s="29">
        <f t="shared" si="2"/>
        <v>58.45232611699678</v>
      </c>
      <c r="D24" s="28">
        <v>902</v>
      </c>
      <c r="E24" s="29">
        <f t="shared" si="3"/>
        <v>41.54767388300322</v>
      </c>
      <c r="F24" s="28">
        <v>2171</v>
      </c>
      <c r="G24" s="29">
        <f t="shared" si="0"/>
        <v>2.4933102109724024</v>
      </c>
      <c r="H24" s="24"/>
      <c r="I24" s="59" t="s">
        <v>154</v>
      </c>
      <c r="J24" s="59"/>
      <c r="K24" s="59"/>
      <c r="L24" s="59"/>
      <c r="M24" s="59"/>
      <c r="N24" s="59"/>
      <c r="O24" s="59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25">
      <c r="A25" s="27" t="s">
        <v>141</v>
      </c>
      <c r="B25" s="28">
        <v>4509</v>
      </c>
      <c r="C25" s="29">
        <f t="shared" si="2"/>
        <v>63.875903102422441</v>
      </c>
      <c r="D25" s="28">
        <v>2550</v>
      </c>
      <c r="E25" s="29">
        <f t="shared" si="3"/>
        <v>36.124096897577559</v>
      </c>
      <c r="F25" s="28">
        <v>7059</v>
      </c>
      <c r="G25" s="29">
        <f t="shared" si="0"/>
        <v>8.106990685976136</v>
      </c>
      <c r="H25" s="24"/>
      <c r="I25" s="59"/>
      <c r="J25" s="59"/>
      <c r="K25" s="59"/>
      <c r="L25" s="59"/>
      <c r="M25" s="59"/>
      <c r="N25" s="59"/>
      <c r="O25" s="59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25">
      <c r="A26" s="27" t="s">
        <v>32</v>
      </c>
      <c r="B26" s="28">
        <v>230</v>
      </c>
      <c r="C26" s="29">
        <f t="shared" si="2"/>
        <v>70.769230769230774</v>
      </c>
      <c r="D26" s="28">
        <v>95</v>
      </c>
      <c r="E26" s="29">
        <f t="shared" si="3"/>
        <v>29.230769230769234</v>
      </c>
      <c r="F26" s="28">
        <v>325</v>
      </c>
      <c r="G26" s="29">
        <f t="shared" si="0"/>
        <v>0.37325003158269499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25">
      <c r="A27" s="27" t="s">
        <v>33</v>
      </c>
      <c r="B27" s="28">
        <v>86</v>
      </c>
      <c r="C27" s="29">
        <f t="shared" si="2"/>
        <v>78.181818181818187</v>
      </c>
      <c r="D27" s="28">
        <v>24</v>
      </c>
      <c r="E27" s="29">
        <f t="shared" si="3"/>
        <v>21.818181818181817</v>
      </c>
      <c r="F27" s="28">
        <v>110</v>
      </c>
      <c r="G27" s="29">
        <f t="shared" si="0"/>
        <v>0.12633077992029676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5">
      <c r="A28" s="27" t="s">
        <v>34</v>
      </c>
      <c r="B28" s="28">
        <v>1236</v>
      </c>
      <c r="C28" s="29">
        <f t="shared" si="2"/>
        <v>52.730375426621158</v>
      </c>
      <c r="D28" s="28">
        <v>1108</v>
      </c>
      <c r="E28" s="29">
        <f t="shared" si="3"/>
        <v>47.269624573378834</v>
      </c>
      <c r="F28" s="28">
        <v>2344</v>
      </c>
      <c r="G28" s="29">
        <f t="shared" si="0"/>
        <v>2.6919940739379604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5">
      <c r="A29" s="27" t="s">
        <v>35</v>
      </c>
      <c r="B29" s="28">
        <v>9460</v>
      </c>
      <c r="C29" s="29">
        <f t="shared" si="2"/>
        <v>69.970414201183431</v>
      </c>
      <c r="D29" s="28">
        <v>4060</v>
      </c>
      <c r="E29" s="29">
        <f t="shared" si="3"/>
        <v>30.029585798816566</v>
      </c>
      <c r="F29" s="28">
        <v>13520</v>
      </c>
      <c r="G29" s="29">
        <f t="shared" si="0"/>
        <v>15.527201313840111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A30" s="27" t="s">
        <v>91</v>
      </c>
      <c r="B30" s="28">
        <v>878</v>
      </c>
      <c r="C30" s="29">
        <f t="shared" si="2"/>
        <v>74.280879864636205</v>
      </c>
      <c r="D30" s="28">
        <v>304</v>
      </c>
      <c r="E30" s="29">
        <f t="shared" si="3"/>
        <v>25.719120135363788</v>
      </c>
      <c r="F30" s="28">
        <v>1182</v>
      </c>
      <c r="G30" s="29">
        <f t="shared" si="0"/>
        <v>1.3574816533253706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A31" s="27" t="s">
        <v>57</v>
      </c>
      <c r="B31" s="28">
        <v>603</v>
      </c>
      <c r="C31" s="29">
        <f t="shared" si="2"/>
        <v>59.64391691394659</v>
      </c>
      <c r="D31" s="28">
        <v>408</v>
      </c>
      <c r="E31" s="29">
        <f t="shared" si="3"/>
        <v>40.35608308605341</v>
      </c>
      <c r="F31" s="28">
        <v>1011</v>
      </c>
      <c r="G31" s="29">
        <f t="shared" si="0"/>
        <v>1.1610947136310912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x14ac:dyDescent="0.25">
      <c r="A32" s="27" t="s">
        <v>36</v>
      </c>
      <c r="B32" s="28">
        <v>193</v>
      </c>
      <c r="C32" s="29">
        <f t="shared" si="2"/>
        <v>62.057877813504824</v>
      </c>
      <c r="D32" s="28">
        <v>118</v>
      </c>
      <c r="E32" s="29">
        <f t="shared" si="3"/>
        <v>37.942122186495176</v>
      </c>
      <c r="F32" s="28">
        <v>311</v>
      </c>
      <c r="G32" s="29">
        <f t="shared" si="0"/>
        <v>0.35717156868374811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5">
      <c r="A33" s="27" t="s">
        <v>37</v>
      </c>
      <c r="B33" s="28">
        <v>386</v>
      </c>
      <c r="C33" s="29">
        <f t="shared" si="2"/>
        <v>57.611940298507456</v>
      </c>
      <c r="D33" s="28">
        <v>284</v>
      </c>
      <c r="E33" s="29">
        <f t="shared" si="3"/>
        <v>42.388059701492537</v>
      </c>
      <c r="F33" s="28">
        <v>670</v>
      </c>
      <c r="G33" s="29">
        <f t="shared" si="0"/>
        <v>0.76946929587817114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5">
      <c r="A34" s="27" t="s">
        <v>56</v>
      </c>
      <c r="B34" s="28">
        <v>555</v>
      </c>
      <c r="C34" s="29">
        <f t="shared" si="2"/>
        <v>63.283922462941845</v>
      </c>
      <c r="D34" s="28">
        <v>322</v>
      </c>
      <c r="E34" s="29">
        <f t="shared" si="3"/>
        <v>36.716077537058148</v>
      </c>
      <c r="F34" s="28">
        <v>877</v>
      </c>
      <c r="G34" s="29">
        <f t="shared" si="0"/>
        <v>1.0072008544554569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5">
      <c r="A35" s="27" t="s">
        <v>38</v>
      </c>
      <c r="B35" s="28">
        <v>1239</v>
      </c>
      <c r="C35" s="29">
        <f t="shared" si="2"/>
        <v>72.839506172839506</v>
      </c>
      <c r="D35" s="28">
        <v>462</v>
      </c>
      <c r="E35" s="29">
        <f t="shared" si="3"/>
        <v>27.160493827160494</v>
      </c>
      <c r="F35" s="28">
        <v>1701</v>
      </c>
      <c r="G35" s="29">
        <f t="shared" si="0"/>
        <v>1.9535332422220435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5">
      <c r="A36" s="27" t="s">
        <v>39</v>
      </c>
      <c r="B36" s="28">
        <v>427</v>
      </c>
      <c r="C36" s="29">
        <f t="shared" si="2"/>
        <v>63.636363636363633</v>
      </c>
      <c r="D36" s="28">
        <v>244</v>
      </c>
      <c r="E36" s="29">
        <f t="shared" si="3"/>
        <v>36.363636363636367</v>
      </c>
      <c r="F36" s="28">
        <v>671</v>
      </c>
      <c r="G36" s="29">
        <f t="shared" si="0"/>
        <v>0.77061775751381023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5">
      <c r="A37" s="27" t="s">
        <v>40</v>
      </c>
      <c r="B37" s="28">
        <v>1902</v>
      </c>
      <c r="C37" s="29">
        <f t="shared" si="2"/>
        <v>57.618903362617388</v>
      </c>
      <c r="D37" s="28">
        <v>1399</v>
      </c>
      <c r="E37" s="29">
        <f t="shared" si="3"/>
        <v>42.381096637382612</v>
      </c>
      <c r="F37" s="28">
        <v>3301</v>
      </c>
      <c r="G37" s="29">
        <f t="shared" si="0"/>
        <v>3.7910718592445423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25">
      <c r="A38" s="27" t="s">
        <v>55</v>
      </c>
      <c r="B38" s="28">
        <v>4918</v>
      </c>
      <c r="C38" s="29">
        <f t="shared" si="2"/>
        <v>59.49673360754899</v>
      </c>
      <c r="D38" s="28">
        <v>3348</v>
      </c>
      <c r="E38" s="29">
        <f t="shared" si="3"/>
        <v>40.503266392451003</v>
      </c>
      <c r="F38" s="28">
        <v>8266</v>
      </c>
      <c r="G38" s="29">
        <f t="shared" si="0"/>
        <v>9.4931838801924826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25">
      <c r="A39" s="27" t="s">
        <v>54</v>
      </c>
      <c r="B39" s="28">
        <v>26</v>
      </c>
      <c r="C39" s="29">
        <f t="shared" si="2"/>
        <v>30.232558139534881</v>
      </c>
      <c r="D39" s="28">
        <v>60</v>
      </c>
      <c r="E39" s="29">
        <f t="shared" si="3"/>
        <v>69.767441860465112</v>
      </c>
      <c r="F39" s="28">
        <v>86</v>
      </c>
      <c r="G39" s="29">
        <f t="shared" si="0"/>
        <v>9.8767700664959296E-2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25">
      <c r="A40" s="27" t="s">
        <v>41</v>
      </c>
      <c r="B40" s="28">
        <v>1744</v>
      </c>
      <c r="C40" s="29">
        <f t="shared" si="2"/>
        <v>79.236710586097232</v>
      </c>
      <c r="D40" s="28">
        <v>457</v>
      </c>
      <c r="E40" s="29">
        <f t="shared" si="3"/>
        <v>20.763289413902772</v>
      </c>
      <c r="F40" s="28">
        <v>2201</v>
      </c>
      <c r="G40" s="29">
        <f t="shared" si="0"/>
        <v>2.5277640600415743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25">
      <c r="A41" s="27" t="s">
        <v>42</v>
      </c>
      <c r="B41" s="28">
        <v>145</v>
      </c>
      <c r="C41" s="29">
        <f t="shared" si="2"/>
        <v>62.231759656652365</v>
      </c>
      <c r="D41" s="28">
        <v>88</v>
      </c>
      <c r="E41" s="29">
        <f t="shared" si="3"/>
        <v>37.768240343347642</v>
      </c>
      <c r="F41" s="28">
        <v>233</v>
      </c>
      <c r="G41" s="29">
        <f t="shared" si="0"/>
        <v>0.26759156110390131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25">
      <c r="A42" s="27" t="s">
        <v>53</v>
      </c>
      <c r="B42" s="28">
        <v>10858</v>
      </c>
      <c r="C42" s="29">
        <f t="shared" si="2"/>
        <v>58.048650093557875</v>
      </c>
      <c r="D42" s="28">
        <v>7847</v>
      </c>
      <c r="E42" s="29">
        <f t="shared" si="3"/>
        <v>41.951349906442125</v>
      </c>
      <c r="F42" s="28">
        <v>18705</v>
      </c>
      <c r="G42" s="29">
        <f t="shared" si="0"/>
        <v>21.481974894628646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25">
      <c r="A43" s="27" t="s">
        <v>43</v>
      </c>
      <c r="B43" s="28">
        <v>677</v>
      </c>
      <c r="C43" s="29">
        <f t="shared" si="2"/>
        <v>61.211573236889691</v>
      </c>
      <c r="D43" s="28">
        <v>429</v>
      </c>
      <c r="E43" s="29">
        <f t="shared" si="3"/>
        <v>38.788426763110309</v>
      </c>
      <c r="F43" s="28">
        <v>1106</v>
      </c>
      <c r="G43" s="29">
        <f t="shared" si="0"/>
        <v>1.2701985690168021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25">
      <c r="A44" s="27" t="s">
        <v>44</v>
      </c>
      <c r="B44" s="28">
        <v>106</v>
      </c>
      <c r="C44" s="29">
        <f t="shared" si="2"/>
        <v>41.085271317829459</v>
      </c>
      <c r="D44" s="28">
        <v>152</v>
      </c>
      <c r="E44" s="29">
        <f t="shared" si="3"/>
        <v>58.914728682170548</v>
      </c>
      <c r="F44" s="28">
        <v>258</v>
      </c>
      <c r="G44" s="29">
        <f t="shared" si="0"/>
        <v>0.29630310199487786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25">
      <c r="A45" s="27" t="s">
        <v>45</v>
      </c>
      <c r="B45" s="28">
        <v>1584</v>
      </c>
      <c r="C45" s="29">
        <f t="shared" si="2"/>
        <v>75.320970042796006</v>
      </c>
      <c r="D45" s="28">
        <v>519</v>
      </c>
      <c r="E45" s="29">
        <f t="shared" si="3"/>
        <v>24.679029957203994</v>
      </c>
      <c r="F45" s="28">
        <v>2103</v>
      </c>
      <c r="G45" s="29">
        <f t="shared" si="0"/>
        <v>2.4152148197489463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5">
      <c r="A46" s="27" t="s">
        <v>46</v>
      </c>
      <c r="B46" s="28">
        <v>1085</v>
      </c>
      <c r="C46" s="29">
        <f t="shared" si="2"/>
        <v>60.920830993823692</v>
      </c>
      <c r="D46" s="28">
        <v>696</v>
      </c>
      <c r="E46" s="29">
        <f t="shared" si="3"/>
        <v>39.079169006176308</v>
      </c>
      <c r="F46" s="28">
        <v>1781</v>
      </c>
      <c r="G46" s="29">
        <f t="shared" si="0"/>
        <v>2.0454101730731686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25">
      <c r="A47" s="27" t="s">
        <v>47</v>
      </c>
      <c r="B47" s="28">
        <v>55</v>
      </c>
      <c r="C47" s="29">
        <f t="shared" si="2"/>
        <v>45.833333333333329</v>
      </c>
      <c r="D47" s="28">
        <v>65</v>
      </c>
      <c r="E47" s="29">
        <f t="shared" si="3"/>
        <v>54.166666666666664</v>
      </c>
      <c r="F47" s="28">
        <v>120</v>
      </c>
      <c r="G47" s="29">
        <f t="shared" si="0"/>
        <v>0.13781539627668737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25">
      <c r="A48" s="27" t="s">
        <v>52</v>
      </c>
      <c r="B48" s="28">
        <v>84</v>
      </c>
      <c r="C48" s="29">
        <f t="shared" si="2"/>
        <v>89.361702127659569</v>
      </c>
      <c r="D48" s="28">
        <v>10</v>
      </c>
      <c r="E48" s="29">
        <f t="shared" si="3"/>
        <v>10.638297872340425</v>
      </c>
      <c r="F48" s="28">
        <v>94</v>
      </c>
      <c r="G48" s="29">
        <f t="shared" si="0"/>
        <v>0.10795539375007177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25">
      <c r="A49" s="27" t="s">
        <v>142</v>
      </c>
      <c r="B49" s="28">
        <v>266</v>
      </c>
      <c r="C49" s="29">
        <f t="shared" si="2"/>
        <v>78.466076696165189</v>
      </c>
      <c r="D49" s="28">
        <v>73</v>
      </c>
      <c r="E49" s="29">
        <f t="shared" si="3"/>
        <v>21.533923303834808</v>
      </c>
      <c r="F49" s="28">
        <v>339</v>
      </c>
      <c r="G49" s="29">
        <f t="shared" si="0"/>
        <v>0.38932849448164186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25">
      <c r="A50" s="27" t="s">
        <v>136</v>
      </c>
      <c r="B50" s="28">
        <v>4885</v>
      </c>
      <c r="C50" s="29">
        <f t="shared" si="2"/>
        <v>61.146576542746281</v>
      </c>
      <c r="D50" s="28">
        <v>3104</v>
      </c>
      <c r="E50" s="29">
        <f t="shared" si="3"/>
        <v>38.853423457253719</v>
      </c>
      <c r="F50" s="28">
        <v>7989</v>
      </c>
      <c r="G50" s="29">
        <f t="shared" si="0"/>
        <v>9.1750600071204627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25">
      <c r="A51" s="27" t="s">
        <v>48</v>
      </c>
      <c r="B51" s="28">
        <v>669</v>
      </c>
      <c r="C51" s="29">
        <f t="shared" si="2"/>
        <v>62.290502793296085</v>
      </c>
      <c r="D51" s="28">
        <v>405</v>
      </c>
      <c r="E51" s="29">
        <f t="shared" si="3"/>
        <v>37.709497206703915</v>
      </c>
      <c r="F51" s="28">
        <v>1074</v>
      </c>
      <c r="G51" s="29">
        <f t="shared" si="0"/>
        <v>1.233447796676352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A52" s="27" t="s">
        <v>49</v>
      </c>
      <c r="B52" s="28">
        <v>492</v>
      </c>
      <c r="C52" s="29">
        <f t="shared" si="2"/>
        <v>70.893371757925067</v>
      </c>
      <c r="D52" s="28">
        <v>202</v>
      </c>
      <c r="E52" s="29">
        <f t="shared" si="3"/>
        <v>29.106628242074926</v>
      </c>
      <c r="F52" s="28">
        <v>694</v>
      </c>
      <c r="G52" s="29">
        <f t="shared" si="0"/>
        <v>0.79703237513350855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x14ac:dyDescent="0.25">
      <c r="A53" s="30" t="s">
        <v>50</v>
      </c>
      <c r="B53" s="31"/>
      <c r="C53" s="36"/>
      <c r="D53" s="31">
        <v>33464</v>
      </c>
      <c r="E53" s="36"/>
      <c r="F53" s="31">
        <v>87073</v>
      </c>
      <c r="G53" s="36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25">
      <c r="A54" s="37" t="s">
        <v>153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25">
      <c r="A55" s="37" t="s">
        <v>158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25"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</sheetData>
  <mergeCells count="43">
    <mergeCell ref="I5:O5"/>
    <mergeCell ref="Q5:W5"/>
    <mergeCell ref="Y5:AE5"/>
    <mergeCell ref="I24:O25"/>
    <mergeCell ref="Q20:W21"/>
    <mergeCell ref="Y12:AE13"/>
    <mergeCell ref="Y6:Y7"/>
    <mergeCell ref="Z6:AC6"/>
    <mergeCell ref="AD6:AD7"/>
    <mergeCell ref="AE6:AE7"/>
    <mergeCell ref="A2:AR2"/>
    <mergeCell ref="A3:AG3"/>
    <mergeCell ref="AO5:AU5"/>
    <mergeCell ref="A5:G5"/>
    <mergeCell ref="W6:W7"/>
    <mergeCell ref="A6:A7"/>
    <mergeCell ref="B6:E6"/>
    <mergeCell ref="F6:F7"/>
    <mergeCell ref="G6:G7"/>
    <mergeCell ref="I6:I7"/>
    <mergeCell ref="J6:M6"/>
    <mergeCell ref="N6:N7"/>
    <mergeCell ref="O6:O7"/>
    <mergeCell ref="Q6:Q7"/>
    <mergeCell ref="R6:U6"/>
    <mergeCell ref="V6:V7"/>
    <mergeCell ref="AG12:AL13"/>
    <mergeCell ref="AG5:AM5"/>
    <mergeCell ref="AG6:AG7"/>
    <mergeCell ref="AH6:AK6"/>
    <mergeCell ref="AL6:AL7"/>
    <mergeCell ref="AM6:AM7"/>
    <mergeCell ref="AW5:BC5"/>
    <mergeCell ref="AW6:AW7"/>
    <mergeCell ref="AX6:BA6"/>
    <mergeCell ref="BB6:BB7"/>
    <mergeCell ref="BC6:BC7"/>
    <mergeCell ref="AW14:BC15"/>
    <mergeCell ref="AO6:AO7"/>
    <mergeCell ref="AP6:AS6"/>
    <mergeCell ref="AT6:AT7"/>
    <mergeCell ref="AU6:AU7"/>
    <mergeCell ref="AO11:AU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BE7D-B272-4A06-A52D-506BB5956CE9}">
  <dimension ref="A1:AX60"/>
  <sheetViews>
    <sheetView showGridLines="0" zoomScaleNormal="100" workbookViewId="0">
      <selection activeCell="D14" sqref="D14"/>
    </sheetView>
  </sheetViews>
  <sheetFormatPr baseColWidth="10" defaultRowHeight="15" x14ac:dyDescent="0.25"/>
  <cols>
    <col min="1" max="1" width="116.28515625" style="1" customWidth="1"/>
    <col min="2" max="2" width="13.5703125" style="1" bestFit="1" customWidth="1"/>
    <col min="3" max="3" width="6.140625" style="1" bestFit="1" customWidth="1"/>
    <col min="4" max="4" width="15.7109375" style="1" bestFit="1" customWidth="1"/>
    <col min="5" max="5" width="6.28515625" style="1" customWidth="1"/>
    <col min="6" max="6" width="9.140625" style="1" bestFit="1" customWidth="1"/>
    <col min="7" max="7" width="7.85546875" style="1" customWidth="1"/>
    <col min="8" max="8" width="11.42578125" style="1"/>
    <col min="9" max="9" width="63" style="1" customWidth="1"/>
    <col min="10" max="10" width="13.42578125" style="1" bestFit="1" customWidth="1"/>
    <col min="11" max="11" width="6.140625" style="1" customWidth="1"/>
    <col min="12" max="12" width="15" style="1" bestFit="1" customWidth="1"/>
    <col min="13" max="13" width="6.140625" style="1" bestFit="1" customWidth="1"/>
    <col min="14" max="14" width="11.42578125" style="1"/>
    <col min="15" max="15" width="6.140625" style="1" bestFit="1" customWidth="1"/>
    <col min="16" max="17" width="11.42578125" style="1"/>
    <col min="18" max="18" width="20.28515625" style="1" customWidth="1"/>
    <col min="19" max="19" width="13.42578125" style="1" customWidth="1"/>
    <col min="20" max="20" width="6.140625" style="1" bestFit="1" customWidth="1"/>
    <col min="21" max="21" width="15" style="1" bestFit="1" customWidth="1"/>
    <col min="22" max="22" width="6.140625" style="1" bestFit="1" customWidth="1"/>
    <col min="23" max="23" width="11.42578125" style="1"/>
    <col min="24" max="24" width="7.28515625" style="1" bestFit="1" customWidth="1"/>
    <col min="25" max="27" width="11.42578125" style="1"/>
    <col min="28" max="28" width="13.42578125" style="1" bestFit="1" customWidth="1"/>
    <col min="29" max="29" width="6.140625" style="1" bestFit="1" customWidth="1"/>
    <col min="30" max="30" width="15" style="1" bestFit="1" customWidth="1"/>
    <col min="31" max="31" width="6.140625" style="1" bestFit="1" customWidth="1"/>
    <col min="32" max="32" width="11.42578125" style="1"/>
    <col min="33" max="33" width="7.28515625" style="1" bestFit="1" customWidth="1"/>
    <col min="34" max="35" width="11.42578125" style="1"/>
    <col min="36" max="36" width="60.140625" style="1" bestFit="1" customWidth="1"/>
    <col min="37" max="37" width="13.42578125" style="1" bestFit="1" customWidth="1"/>
    <col min="38" max="38" width="6.140625" style="1" bestFit="1" customWidth="1"/>
    <col min="39" max="39" width="15" style="1" bestFit="1" customWidth="1"/>
    <col min="40" max="40" width="6.140625" style="1" bestFit="1" customWidth="1"/>
    <col min="41" max="41" width="8.5703125" style="1" bestFit="1" customWidth="1"/>
    <col min="42" max="42" width="7.28515625" style="1" bestFit="1" customWidth="1"/>
    <col min="43" max="43" width="11.42578125" style="1"/>
    <col min="44" max="44" width="21.140625" style="1" customWidth="1"/>
    <col min="45" max="45" width="21.42578125" style="1" customWidth="1"/>
    <col min="46" max="46" width="6.140625" style="1" bestFit="1" customWidth="1"/>
    <col min="47" max="47" width="17.5703125" style="1" customWidth="1"/>
    <col min="48" max="48" width="6.140625" style="1" bestFit="1" customWidth="1"/>
    <col min="49" max="49" width="11.42578125" style="1"/>
    <col min="50" max="50" width="7.28515625" style="1" bestFit="1" customWidth="1"/>
    <col min="51" max="16384" width="11.42578125" style="1"/>
  </cols>
  <sheetData>
    <row r="1" spans="1:50" ht="74.25" customHeight="1" x14ac:dyDescent="0.25"/>
    <row r="2" spans="1:50" ht="33" customHeight="1" x14ac:dyDescent="0.35">
      <c r="A2" s="60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13"/>
    </row>
    <row r="3" spans="1:50" ht="27" customHeight="1" x14ac:dyDescent="0.25">
      <c r="A3" s="69" t="s">
        <v>105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14"/>
    </row>
    <row r="4" spans="1:50" ht="44.25" customHeight="1" x14ac:dyDescent="0.25"/>
    <row r="5" spans="1:50" ht="45" customHeight="1" x14ac:dyDescent="0.25">
      <c r="A5" s="83" t="s">
        <v>100</v>
      </c>
      <c r="B5" s="83"/>
      <c r="C5" s="83"/>
      <c r="D5" s="83"/>
      <c r="E5" s="83"/>
      <c r="F5" s="83"/>
      <c r="G5" s="83"/>
      <c r="I5" s="84" t="s">
        <v>101</v>
      </c>
      <c r="J5" s="84"/>
      <c r="K5" s="84"/>
      <c r="L5" s="84"/>
      <c r="M5" s="84"/>
      <c r="N5" s="84"/>
      <c r="O5" s="84"/>
      <c r="R5" s="84" t="s">
        <v>99</v>
      </c>
      <c r="S5" s="84"/>
      <c r="T5" s="84"/>
      <c r="U5" s="84"/>
      <c r="V5" s="84"/>
      <c r="W5" s="84"/>
      <c r="X5" s="84"/>
      <c r="AA5" s="84" t="s">
        <v>102</v>
      </c>
      <c r="AB5" s="84"/>
      <c r="AC5" s="84"/>
      <c r="AD5" s="84"/>
      <c r="AE5" s="84"/>
      <c r="AF5" s="84"/>
      <c r="AG5" s="84"/>
      <c r="AJ5" s="84" t="s">
        <v>103</v>
      </c>
      <c r="AK5" s="84"/>
      <c r="AL5" s="84"/>
      <c r="AM5" s="84"/>
      <c r="AN5" s="84"/>
      <c r="AO5" s="84"/>
      <c r="AP5" s="84"/>
      <c r="AR5" s="84" t="s">
        <v>104</v>
      </c>
      <c r="AS5" s="84"/>
      <c r="AT5" s="84"/>
      <c r="AU5" s="84"/>
      <c r="AV5" s="84"/>
      <c r="AW5" s="84"/>
      <c r="AX5" s="84"/>
    </row>
    <row r="6" spans="1:50" ht="16.5" customHeight="1" x14ac:dyDescent="0.25">
      <c r="A6" s="70" t="s">
        <v>19</v>
      </c>
      <c r="B6" s="72" t="s">
        <v>1</v>
      </c>
      <c r="C6" s="72"/>
      <c r="D6" s="72"/>
      <c r="E6" s="72"/>
      <c r="F6" s="72" t="s">
        <v>64</v>
      </c>
      <c r="G6" s="72" t="s">
        <v>98</v>
      </c>
      <c r="I6" s="74" t="s">
        <v>0</v>
      </c>
      <c r="J6" s="68" t="s">
        <v>1</v>
      </c>
      <c r="K6" s="68"/>
      <c r="L6" s="68"/>
      <c r="M6" s="68"/>
      <c r="N6" s="76" t="s">
        <v>2</v>
      </c>
      <c r="O6" s="76" t="s">
        <v>98</v>
      </c>
      <c r="R6" s="78" t="s">
        <v>82</v>
      </c>
      <c r="S6" s="68" t="s">
        <v>1</v>
      </c>
      <c r="T6" s="68"/>
      <c r="U6" s="68"/>
      <c r="V6" s="68"/>
      <c r="W6" s="76" t="s">
        <v>2</v>
      </c>
      <c r="X6" s="21"/>
      <c r="AA6" s="78" t="s">
        <v>82</v>
      </c>
      <c r="AB6" s="68" t="s">
        <v>1</v>
      </c>
      <c r="AC6" s="68"/>
      <c r="AD6" s="68"/>
      <c r="AE6" s="68"/>
      <c r="AF6" s="76" t="s">
        <v>2</v>
      </c>
      <c r="AG6" s="76" t="s">
        <v>98</v>
      </c>
      <c r="AJ6" s="74" t="s">
        <v>68</v>
      </c>
      <c r="AK6" s="68" t="s">
        <v>1</v>
      </c>
      <c r="AL6" s="68"/>
      <c r="AM6" s="68"/>
      <c r="AN6" s="68"/>
      <c r="AO6" s="76" t="s">
        <v>2</v>
      </c>
      <c r="AP6" s="76" t="s">
        <v>98</v>
      </c>
      <c r="AR6" s="74" t="s">
        <v>83</v>
      </c>
      <c r="AS6" s="68" t="s">
        <v>1</v>
      </c>
      <c r="AT6" s="68"/>
      <c r="AU6" s="68"/>
      <c r="AV6" s="68"/>
      <c r="AW6" s="76" t="s">
        <v>2</v>
      </c>
      <c r="AX6" s="76" t="s">
        <v>98</v>
      </c>
    </row>
    <row r="7" spans="1:50" ht="15" customHeight="1" x14ac:dyDescent="0.25">
      <c r="A7" s="71"/>
      <c r="B7" s="2" t="s">
        <v>3</v>
      </c>
      <c r="C7" s="2" t="s">
        <v>98</v>
      </c>
      <c r="D7" s="2" t="s">
        <v>4</v>
      </c>
      <c r="E7" s="2" t="s">
        <v>98</v>
      </c>
      <c r="F7" s="73"/>
      <c r="G7" s="72"/>
      <c r="I7" s="75"/>
      <c r="J7" s="8" t="s">
        <v>3</v>
      </c>
      <c r="K7" s="8" t="s">
        <v>98</v>
      </c>
      <c r="L7" s="8" t="s">
        <v>4</v>
      </c>
      <c r="M7" s="8" t="s">
        <v>98</v>
      </c>
      <c r="N7" s="77"/>
      <c r="O7" s="76"/>
      <c r="R7" s="79"/>
      <c r="S7" s="8" t="s">
        <v>3</v>
      </c>
      <c r="T7" s="8" t="s">
        <v>98</v>
      </c>
      <c r="U7" s="8" t="s">
        <v>4</v>
      </c>
      <c r="V7" s="8" t="s">
        <v>98</v>
      </c>
      <c r="W7" s="77"/>
      <c r="X7" s="21" t="s">
        <v>98</v>
      </c>
      <c r="AA7" s="79"/>
      <c r="AB7" s="8" t="s">
        <v>3</v>
      </c>
      <c r="AC7" s="8" t="s">
        <v>98</v>
      </c>
      <c r="AD7" s="8" t="s">
        <v>4</v>
      </c>
      <c r="AE7" s="8" t="s">
        <v>98</v>
      </c>
      <c r="AF7" s="77"/>
      <c r="AG7" s="76"/>
      <c r="AJ7" s="75"/>
      <c r="AK7" s="8" t="s">
        <v>3</v>
      </c>
      <c r="AL7" s="8" t="s">
        <v>98</v>
      </c>
      <c r="AM7" s="8" t="s">
        <v>4</v>
      </c>
      <c r="AN7" s="8" t="s">
        <v>98</v>
      </c>
      <c r="AO7" s="77"/>
      <c r="AP7" s="76"/>
      <c r="AR7" s="75"/>
      <c r="AS7" s="8" t="s">
        <v>3</v>
      </c>
      <c r="AT7" s="8" t="s">
        <v>98</v>
      </c>
      <c r="AU7" s="8" t="s">
        <v>4</v>
      </c>
      <c r="AV7" s="8" t="s">
        <v>98</v>
      </c>
      <c r="AW7" s="77"/>
      <c r="AX7" s="76"/>
    </row>
    <row r="8" spans="1:50" x14ac:dyDescent="0.25">
      <c r="A8" s="3" t="s">
        <v>63</v>
      </c>
      <c r="B8" s="4">
        <v>37</v>
      </c>
      <c r="C8" s="16">
        <f>+(B8/F8)*100</f>
        <v>52.857142857142861</v>
      </c>
      <c r="D8" s="4">
        <v>33</v>
      </c>
      <c r="E8" s="16">
        <f>+(D8/F8)*100</f>
        <v>47.142857142857139</v>
      </c>
      <c r="F8" s="4">
        <v>70</v>
      </c>
      <c r="G8" s="16">
        <f>+(F8/$F$58)*100</f>
        <v>1.2851346637536946E-2</v>
      </c>
      <c r="I8" s="9" t="s">
        <v>5</v>
      </c>
      <c r="J8" s="10">
        <v>5097</v>
      </c>
      <c r="K8" s="19">
        <f>+(J8/N8)*100</f>
        <v>60.628048055192096</v>
      </c>
      <c r="L8" s="10">
        <v>3310</v>
      </c>
      <c r="M8" s="19">
        <f>+(L8/N8)*100</f>
        <v>39.371951944807897</v>
      </c>
      <c r="N8" s="10">
        <v>8407</v>
      </c>
      <c r="O8" s="19">
        <f t="shared" ref="O8:O23" si="0">+(N8/$N$23)*100</f>
        <v>1.5434467311681874</v>
      </c>
      <c r="R8" s="9" t="s">
        <v>106</v>
      </c>
      <c r="S8" s="10">
        <v>20</v>
      </c>
      <c r="T8" s="19">
        <f>+(S8/W8)*100</f>
        <v>54.054054054054056</v>
      </c>
      <c r="U8" s="10">
        <v>17</v>
      </c>
      <c r="V8" s="19">
        <f>+(U8/W8)*100</f>
        <v>45.945945945945951</v>
      </c>
      <c r="W8" s="10">
        <v>37</v>
      </c>
      <c r="X8" s="19">
        <f>+(W8/$W$19)*100</f>
        <v>6.7928546512695288E-3</v>
      </c>
      <c r="AA8" s="9" t="s">
        <v>69</v>
      </c>
      <c r="AB8" s="10">
        <v>180048</v>
      </c>
      <c r="AC8" s="19">
        <f>+(AB8/AF8)*100</f>
        <v>62.34694442905424</v>
      </c>
      <c r="AD8" s="10">
        <v>108736</v>
      </c>
      <c r="AE8" s="19">
        <f>+(AD8/AF8)*100</f>
        <v>37.65305557094576</v>
      </c>
      <c r="AF8" s="10">
        <v>288784</v>
      </c>
      <c r="AG8" s="19">
        <f>+(AF8/$AF$10)*100</f>
        <v>53.018046962492427</v>
      </c>
      <c r="AJ8" s="9" t="s">
        <v>67</v>
      </c>
      <c r="AK8" s="10">
        <v>345082</v>
      </c>
      <c r="AL8" s="19">
        <f>+(AK8/AO8)*100</f>
        <v>65.181018508899342</v>
      </c>
      <c r="AM8" s="10">
        <v>184339</v>
      </c>
      <c r="AN8" s="19">
        <f>+(AM8/AO8)*100</f>
        <v>34.818981491100651</v>
      </c>
      <c r="AO8" s="10">
        <v>529421</v>
      </c>
      <c r="AP8" s="19">
        <f>+(AO8/$AO$11)*100</f>
        <v>97.196754117020689</v>
      </c>
      <c r="AR8" s="9" t="s">
        <v>107</v>
      </c>
      <c r="AS8" s="10">
        <v>42</v>
      </c>
      <c r="AT8" s="19">
        <f>+(AS8/AW8)*100</f>
        <v>43.75</v>
      </c>
      <c r="AU8" s="10">
        <v>54</v>
      </c>
      <c r="AV8" s="19">
        <f>+(AU8/AW8)*100</f>
        <v>56.25</v>
      </c>
      <c r="AW8" s="10">
        <v>96</v>
      </c>
      <c r="AX8" s="19">
        <f>+(AW8/$AW$13)*100</f>
        <v>1.7624703960050673E-2</v>
      </c>
    </row>
    <row r="9" spans="1:50" x14ac:dyDescent="0.25">
      <c r="A9" s="3" t="s">
        <v>20</v>
      </c>
      <c r="B9" s="4">
        <v>113</v>
      </c>
      <c r="C9" s="16">
        <f t="shared" ref="C9:C58" si="1">+(B9/F9)*100</f>
        <v>46.88796680497925</v>
      </c>
      <c r="D9" s="4">
        <v>128</v>
      </c>
      <c r="E9" s="16">
        <f t="shared" ref="E9:E58" si="2">+(D9/F9)*100</f>
        <v>53.11203319502075</v>
      </c>
      <c r="F9" s="4">
        <v>241</v>
      </c>
      <c r="G9" s="16">
        <f t="shared" ref="G9:G58" si="3">+(F9/$F$58)*100</f>
        <v>4.4245350566377205E-2</v>
      </c>
      <c r="I9" s="9" t="s">
        <v>6</v>
      </c>
      <c r="J9" s="10">
        <v>1303</v>
      </c>
      <c r="K9" s="19">
        <f t="shared" ref="K9:K18" si="4">+(J9/N9)*100</f>
        <v>49.15126367408525</v>
      </c>
      <c r="L9" s="10">
        <v>1348</v>
      </c>
      <c r="M9" s="19">
        <f t="shared" ref="M9:M22" si="5">+(L9/N9)*100</f>
        <v>50.848736325914743</v>
      </c>
      <c r="N9" s="10">
        <v>2651</v>
      </c>
      <c r="O9" s="19">
        <f t="shared" si="0"/>
        <v>0.4866988562301493</v>
      </c>
      <c r="R9" s="9" t="s">
        <v>72</v>
      </c>
      <c r="S9" s="10">
        <v>97490</v>
      </c>
      <c r="T9" s="19">
        <f t="shared" ref="T9:T19" si="6">+(S9/W9)*100</f>
        <v>65.721084812490304</v>
      </c>
      <c r="U9" s="10">
        <v>50849</v>
      </c>
      <c r="V9" s="19">
        <f t="shared" ref="V9:V19" si="7">+(U9/W9)*100</f>
        <v>34.278915187509689</v>
      </c>
      <c r="W9" s="10">
        <v>148339</v>
      </c>
      <c r="X9" s="19">
        <f t="shared" ref="X9:X19" si="8">+(W9/$W$19)*100</f>
        <v>27.23365584093705</v>
      </c>
      <c r="AA9" s="9" t="s">
        <v>70</v>
      </c>
      <c r="AB9" s="10">
        <v>172380</v>
      </c>
      <c r="AC9" s="19">
        <f>+(AB9/AF9)*100</f>
        <v>67.360671496565146</v>
      </c>
      <c r="AD9" s="10">
        <v>83526</v>
      </c>
      <c r="AE9" s="19">
        <f>+(AD9/AF9)*100</f>
        <v>32.639328503434854</v>
      </c>
      <c r="AF9" s="10">
        <v>255906</v>
      </c>
      <c r="AG9" s="19">
        <f>+(AF9/$AF$10)*100</f>
        <v>46.981953037507573</v>
      </c>
      <c r="AJ9" s="9" t="s">
        <v>92</v>
      </c>
      <c r="AK9" s="10">
        <v>2885</v>
      </c>
      <c r="AL9" s="19">
        <f t="shared" ref="AL9:AL11" si="9">+(AK9/AO9)*100</f>
        <v>61.071126164267575</v>
      </c>
      <c r="AM9" s="10">
        <v>1839</v>
      </c>
      <c r="AN9" s="19">
        <f t="shared" ref="AN9:AN11" si="10">+(AM9/AO9)*100</f>
        <v>38.928873835732432</v>
      </c>
      <c r="AO9" s="10">
        <v>4724</v>
      </c>
      <c r="AP9" s="19">
        <f t="shared" ref="AP9:AP11" si="11">+(AO9/$AO$11)*100</f>
        <v>0.86728230736749334</v>
      </c>
      <c r="AR9" s="9" t="s">
        <v>108</v>
      </c>
      <c r="AS9" s="10">
        <v>1689</v>
      </c>
      <c r="AT9" s="19">
        <f t="shared" ref="AT9:AT13" si="12">+(AS9/AW9)*100</f>
        <v>79.594721960414702</v>
      </c>
      <c r="AU9" s="10">
        <v>433</v>
      </c>
      <c r="AV9" s="19">
        <f t="shared" ref="AV9:AV11" si="13">+(AU9/AW9)*100</f>
        <v>20.405278039585298</v>
      </c>
      <c r="AW9" s="10">
        <v>2122</v>
      </c>
      <c r="AX9" s="19">
        <f t="shared" ref="AX9:AX13" si="14">+(AW9/$AW$13)*100</f>
        <v>0.38957939378362005</v>
      </c>
    </row>
    <row r="10" spans="1:50" x14ac:dyDescent="0.25">
      <c r="A10" s="3" t="s">
        <v>21</v>
      </c>
      <c r="B10" s="4">
        <v>47</v>
      </c>
      <c r="C10" s="16">
        <f t="shared" si="1"/>
        <v>74.603174603174608</v>
      </c>
      <c r="D10" s="4">
        <v>16</v>
      </c>
      <c r="E10" s="16">
        <f t="shared" si="2"/>
        <v>25.396825396825395</v>
      </c>
      <c r="F10" s="4">
        <v>63</v>
      </c>
      <c r="G10" s="16">
        <f t="shared" si="3"/>
        <v>1.1566211973783254E-2</v>
      </c>
      <c r="I10" s="9" t="s">
        <v>7</v>
      </c>
      <c r="J10" s="10">
        <v>3180</v>
      </c>
      <c r="K10" s="19">
        <f t="shared" si="4"/>
        <v>44.851904090267986</v>
      </c>
      <c r="L10" s="10">
        <v>3910</v>
      </c>
      <c r="M10" s="19">
        <f t="shared" si="5"/>
        <v>55.148095909732021</v>
      </c>
      <c r="N10" s="10">
        <v>7090</v>
      </c>
      <c r="O10" s="19">
        <f t="shared" si="0"/>
        <v>1.3016578237162422</v>
      </c>
      <c r="R10" s="9" t="s">
        <v>73</v>
      </c>
      <c r="S10" s="10">
        <v>118628</v>
      </c>
      <c r="T10" s="19">
        <f t="shared" si="6"/>
        <v>63.707252105172707</v>
      </c>
      <c r="U10" s="10">
        <v>67580</v>
      </c>
      <c r="V10" s="19">
        <f t="shared" si="7"/>
        <v>36.292747894827286</v>
      </c>
      <c r="W10" s="10">
        <v>186208</v>
      </c>
      <c r="X10" s="19">
        <f t="shared" si="8"/>
        <v>34.186050781178281</v>
      </c>
      <c r="AA10" s="11" t="s">
        <v>2</v>
      </c>
      <c r="AB10" s="12">
        <v>352428</v>
      </c>
      <c r="AC10" s="20">
        <f>+(AB10/AF10)*100</f>
        <v>64.702491325341015</v>
      </c>
      <c r="AD10" s="12">
        <v>192262</v>
      </c>
      <c r="AE10" s="20">
        <f>+(AD10/AF10)*100</f>
        <v>35.297508674658978</v>
      </c>
      <c r="AF10" s="12">
        <v>544690</v>
      </c>
      <c r="AG10" s="20">
        <f>+(AF10/$AF$10)*100</f>
        <v>100</v>
      </c>
      <c r="AJ10" s="9" t="s">
        <v>148</v>
      </c>
      <c r="AK10" s="10">
        <v>4461</v>
      </c>
      <c r="AL10" s="19">
        <f t="shared" si="9"/>
        <v>42.304409672830722</v>
      </c>
      <c r="AM10" s="10">
        <v>6084</v>
      </c>
      <c r="AN10" s="19">
        <f t="shared" si="10"/>
        <v>57.695590327169278</v>
      </c>
      <c r="AO10" s="10">
        <v>10545</v>
      </c>
      <c r="AP10" s="19">
        <f t="shared" si="11"/>
        <v>1.9359635756118159</v>
      </c>
      <c r="AR10" s="9" t="s">
        <v>109</v>
      </c>
      <c r="AS10" s="10">
        <v>330859</v>
      </c>
      <c r="AT10" s="19">
        <f t="shared" si="12"/>
        <v>65.126647559957789</v>
      </c>
      <c r="AU10" s="10">
        <v>177165</v>
      </c>
      <c r="AV10" s="19">
        <f t="shared" si="13"/>
        <v>34.873352440042204</v>
      </c>
      <c r="AW10" s="10">
        <v>508024</v>
      </c>
      <c r="AX10" s="19">
        <f t="shared" si="14"/>
        <v>93.268464631258155</v>
      </c>
    </row>
    <row r="11" spans="1:50" ht="15" customHeight="1" x14ac:dyDescent="0.25">
      <c r="A11" s="3" t="s">
        <v>22</v>
      </c>
      <c r="B11" s="4">
        <v>138</v>
      </c>
      <c r="C11" s="16">
        <f t="shared" si="1"/>
        <v>70.769230769230774</v>
      </c>
      <c r="D11" s="4">
        <v>57</v>
      </c>
      <c r="E11" s="16">
        <f t="shared" si="2"/>
        <v>29.230769230769234</v>
      </c>
      <c r="F11" s="4">
        <v>195</v>
      </c>
      <c r="G11" s="16">
        <f t="shared" si="3"/>
        <v>3.5800179918852926E-2</v>
      </c>
      <c r="I11" s="9" t="s">
        <v>8</v>
      </c>
      <c r="J11" s="10">
        <v>1250</v>
      </c>
      <c r="K11" s="19">
        <f t="shared" si="4"/>
        <v>51.867219917012456</v>
      </c>
      <c r="L11" s="10">
        <v>1160</v>
      </c>
      <c r="M11" s="19">
        <f t="shared" si="5"/>
        <v>48.132780082987551</v>
      </c>
      <c r="N11" s="10">
        <v>2410</v>
      </c>
      <c r="O11" s="19">
        <f t="shared" si="0"/>
        <v>0.44245350566377206</v>
      </c>
      <c r="R11" s="9" t="s">
        <v>74</v>
      </c>
      <c r="S11" s="10">
        <v>63921</v>
      </c>
      <c r="T11" s="19">
        <f t="shared" si="6"/>
        <v>65.013883379611272</v>
      </c>
      <c r="U11" s="10">
        <v>34398</v>
      </c>
      <c r="V11" s="19">
        <f t="shared" si="7"/>
        <v>34.986116620388735</v>
      </c>
      <c r="W11" s="10">
        <v>98319</v>
      </c>
      <c r="X11" s="19">
        <f t="shared" si="8"/>
        <v>18.050450715085645</v>
      </c>
      <c r="AA11" s="80" t="s">
        <v>110</v>
      </c>
      <c r="AB11" s="80"/>
      <c r="AC11" s="80"/>
      <c r="AD11" s="80"/>
      <c r="AE11" s="80"/>
      <c r="AF11" s="80"/>
      <c r="AG11" s="80"/>
      <c r="AJ11" s="11" t="s">
        <v>2</v>
      </c>
      <c r="AK11" s="12">
        <v>352428</v>
      </c>
      <c r="AL11" s="20">
        <f t="shared" si="9"/>
        <v>64.702491325341015</v>
      </c>
      <c r="AM11" s="12">
        <v>192262</v>
      </c>
      <c r="AN11" s="20">
        <f t="shared" si="10"/>
        <v>35.297508674658978</v>
      </c>
      <c r="AO11" s="12">
        <v>544690</v>
      </c>
      <c r="AP11" s="20">
        <f t="shared" si="11"/>
        <v>100</v>
      </c>
      <c r="AR11" s="9" t="s">
        <v>111</v>
      </c>
      <c r="AS11" s="10">
        <v>12390</v>
      </c>
      <c r="AT11" s="19">
        <f t="shared" si="12"/>
        <v>70.517928286852595</v>
      </c>
      <c r="AU11" s="10">
        <v>5180</v>
      </c>
      <c r="AV11" s="19">
        <f t="shared" si="13"/>
        <v>29.482071713147413</v>
      </c>
      <c r="AW11" s="10">
        <v>17570</v>
      </c>
      <c r="AX11" s="19">
        <f t="shared" si="14"/>
        <v>3.2256880060217736</v>
      </c>
    </row>
    <row r="12" spans="1:50" ht="15" customHeight="1" x14ac:dyDescent="0.25">
      <c r="A12" s="3" t="s">
        <v>62</v>
      </c>
      <c r="B12" s="4">
        <v>77</v>
      </c>
      <c r="C12" s="16">
        <f t="shared" si="1"/>
        <v>74.038461538461547</v>
      </c>
      <c r="D12" s="4">
        <v>27</v>
      </c>
      <c r="E12" s="16">
        <f t="shared" si="2"/>
        <v>25.961538461538463</v>
      </c>
      <c r="F12" s="4">
        <v>104</v>
      </c>
      <c r="G12" s="16">
        <f t="shared" si="3"/>
        <v>1.9093429290054895E-2</v>
      </c>
      <c r="I12" s="9" t="s">
        <v>9</v>
      </c>
      <c r="J12" s="10">
        <v>20290</v>
      </c>
      <c r="K12" s="19">
        <f t="shared" si="4"/>
        <v>56.392440244580321</v>
      </c>
      <c r="L12" s="10">
        <v>15690</v>
      </c>
      <c r="M12" s="19">
        <f t="shared" si="5"/>
        <v>43.607559755419679</v>
      </c>
      <c r="N12" s="10">
        <v>35980</v>
      </c>
      <c r="O12" s="19">
        <f t="shared" si="0"/>
        <v>6.6055921716939912</v>
      </c>
      <c r="R12" s="9" t="s">
        <v>75</v>
      </c>
      <c r="S12" s="10">
        <v>33669</v>
      </c>
      <c r="T12" s="19">
        <f t="shared" si="6"/>
        <v>66.183755307438275</v>
      </c>
      <c r="U12" s="10">
        <v>17203</v>
      </c>
      <c r="V12" s="19">
        <f t="shared" si="7"/>
        <v>33.816244692561725</v>
      </c>
      <c r="W12" s="10">
        <v>50872</v>
      </c>
      <c r="X12" s="19">
        <f t="shared" si="8"/>
        <v>9.3396243734968518</v>
      </c>
      <c r="AA12" s="80"/>
      <c r="AB12" s="80"/>
      <c r="AC12" s="80"/>
      <c r="AD12" s="80"/>
      <c r="AE12" s="80"/>
      <c r="AF12" s="80"/>
      <c r="AG12" s="80"/>
      <c r="AJ12" s="81" t="s">
        <v>112</v>
      </c>
      <c r="AK12" s="81"/>
      <c r="AL12" s="81"/>
      <c r="AM12" s="81"/>
      <c r="AN12" s="81"/>
      <c r="AO12" s="81"/>
      <c r="AP12" s="81"/>
      <c r="AR12" s="9" t="s">
        <v>113</v>
      </c>
      <c r="AS12" s="10">
        <v>7448</v>
      </c>
      <c r="AT12" s="19">
        <f t="shared" si="12"/>
        <v>44.128451238298375</v>
      </c>
      <c r="AU12" s="10">
        <v>9430</v>
      </c>
      <c r="AV12" s="19">
        <f>+(AU12/AW12)*100</f>
        <v>55.871548761701625</v>
      </c>
      <c r="AW12" s="10">
        <v>16878</v>
      </c>
      <c r="AX12" s="19">
        <f t="shared" si="14"/>
        <v>3.0986432649764089</v>
      </c>
    </row>
    <row r="13" spans="1:50" x14ac:dyDescent="0.25">
      <c r="A13" s="3" t="s">
        <v>23</v>
      </c>
      <c r="B13" s="4">
        <v>31</v>
      </c>
      <c r="C13" s="16">
        <f t="shared" si="1"/>
        <v>67.391304347826093</v>
      </c>
      <c r="D13" s="4">
        <v>15</v>
      </c>
      <c r="E13" s="16">
        <f t="shared" si="2"/>
        <v>32.608695652173914</v>
      </c>
      <c r="F13" s="4">
        <v>46</v>
      </c>
      <c r="G13" s="16">
        <f t="shared" si="3"/>
        <v>8.4451706475242808E-3</v>
      </c>
      <c r="I13" s="9" t="s">
        <v>10</v>
      </c>
      <c r="J13" s="10">
        <v>64067</v>
      </c>
      <c r="K13" s="19">
        <f t="shared" si="4"/>
        <v>73.19516960093226</v>
      </c>
      <c r="L13" s="10">
        <v>23462</v>
      </c>
      <c r="M13" s="19">
        <f t="shared" si="5"/>
        <v>26.804830399067736</v>
      </c>
      <c r="N13" s="10">
        <v>87529</v>
      </c>
      <c r="O13" s="19">
        <f t="shared" si="0"/>
        <v>16.069507426242449</v>
      </c>
      <c r="R13" s="9" t="s">
        <v>76</v>
      </c>
      <c r="S13" s="10">
        <v>19881</v>
      </c>
      <c r="T13" s="19">
        <f t="shared" si="6"/>
        <v>65.237079573420843</v>
      </c>
      <c r="U13" s="10">
        <v>10594</v>
      </c>
      <c r="V13" s="19">
        <f t="shared" si="7"/>
        <v>34.762920426579164</v>
      </c>
      <c r="W13" s="10">
        <v>30475</v>
      </c>
      <c r="X13" s="19">
        <f t="shared" si="8"/>
        <v>5.5949255539848357</v>
      </c>
      <c r="AJ13" s="23"/>
      <c r="AK13" s="23"/>
      <c r="AL13" s="23"/>
      <c r="AM13" s="23"/>
      <c r="AN13" s="23"/>
      <c r="AO13" s="23"/>
      <c r="AP13" s="23"/>
      <c r="AR13" s="11" t="s">
        <v>2</v>
      </c>
      <c r="AS13" s="12">
        <v>352428</v>
      </c>
      <c r="AT13" s="20">
        <f t="shared" si="12"/>
        <v>64.702491325341015</v>
      </c>
      <c r="AU13" s="12">
        <v>192262</v>
      </c>
      <c r="AV13" s="20">
        <f>+(AU13/AW13)*100</f>
        <v>35.297508674658978</v>
      </c>
      <c r="AW13" s="12">
        <v>544690</v>
      </c>
      <c r="AX13" s="20">
        <f t="shared" si="14"/>
        <v>100</v>
      </c>
    </row>
    <row r="14" spans="1:50" ht="15" customHeight="1" x14ac:dyDescent="0.25">
      <c r="A14" s="3" t="s">
        <v>114</v>
      </c>
      <c r="B14" s="4">
        <v>2333</v>
      </c>
      <c r="C14" s="16">
        <f t="shared" si="1"/>
        <v>62.213333333333331</v>
      </c>
      <c r="D14" s="4">
        <v>1417</v>
      </c>
      <c r="E14" s="16">
        <f t="shared" si="2"/>
        <v>37.786666666666669</v>
      </c>
      <c r="F14" s="4">
        <v>3750</v>
      </c>
      <c r="G14" s="16">
        <f t="shared" si="3"/>
        <v>0.68846499843947939</v>
      </c>
      <c r="I14" s="9" t="s">
        <v>11</v>
      </c>
      <c r="J14" s="10">
        <v>61400</v>
      </c>
      <c r="K14" s="19">
        <f t="shared" si="4"/>
        <v>84.488049206720518</v>
      </c>
      <c r="L14" s="10">
        <v>11273</v>
      </c>
      <c r="M14" s="19">
        <f t="shared" si="5"/>
        <v>15.511950793279485</v>
      </c>
      <c r="N14" s="10">
        <v>72673</v>
      </c>
      <c r="O14" s="19">
        <f t="shared" si="0"/>
        <v>13.342084488424607</v>
      </c>
      <c r="R14" s="9" t="s">
        <v>77</v>
      </c>
      <c r="S14" s="10">
        <v>10269</v>
      </c>
      <c r="T14" s="19">
        <f t="shared" si="6"/>
        <v>64.370337867485745</v>
      </c>
      <c r="U14" s="10">
        <v>5684</v>
      </c>
      <c r="V14" s="19">
        <f t="shared" si="7"/>
        <v>35.629662132514262</v>
      </c>
      <c r="W14" s="10">
        <v>15953</v>
      </c>
      <c r="X14" s="19">
        <f t="shared" si="8"/>
        <v>2.9288218986946704</v>
      </c>
      <c r="AR14" s="85" t="s">
        <v>115</v>
      </c>
      <c r="AS14" s="85"/>
      <c r="AT14" s="85"/>
      <c r="AU14" s="85"/>
      <c r="AV14" s="85"/>
      <c r="AW14" s="85"/>
      <c r="AX14" s="85"/>
    </row>
    <row r="15" spans="1:50" x14ac:dyDescent="0.25">
      <c r="A15" s="3" t="s">
        <v>116</v>
      </c>
      <c r="B15" s="4">
        <v>489</v>
      </c>
      <c r="C15" s="16">
        <f t="shared" si="1"/>
        <v>34.1958041958042</v>
      </c>
      <c r="D15" s="4">
        <v>941</v>
      </c>
      <c r="E15" s="16">
        <f t="shared" si="2"/>
        <v>65.804195804195814</v>
      </c>
      <c r="F15" s="4">
        <v>1430</v>
      </c>
      <c r="G15" s="16">
        <f t="shared" si="3"/>
        <v>0.26253465273825483</v>
      </c>
      <c r="I15" s="9" t="s">
        <v>12</v>
      </c>
      <c r="J15" s="10">
        <v>13422</v>
      </c>
      <c r="K15" s="19">
        <f t="shared" si="4"/>
        <v>29.757892869811993</v>
      </c>
      <c r="L15" s="10">
        <v>31682</v>
      </c>
      <c r="M15" s="19">
        <f t="shared" si="5"/>
        <v>70.242107130188018</v>
      </c>
      <c r="N15" s="10">
        <v>45104</v>
      </c>
      <c r="O15" s="19">
        <f t="shared" si="0"/>
        <v>8.2806734105638071</v>
      </c>
      <c r="R15" s="9" t="s">
        <v>78</v>
      </c>
      <c r="S15" s="10">
        <v>5083</v>
      </c>
      <c r="T15" s="19">
        <f t="shared" si="6"/>
        <v>61.972689587905393</v>
      </c>
      <c r="U15" s="10">
        <v>3119</v>
      </c>
      <c r="V15" s="19">
        <f t="shared" si="7"/>
        <v>38.027310412094614</v>
      </c>
      <c r="W15" s="10">
        <v>8202</v>
      </c>
      <c r="X15" s="19">
        <f t="shared" si="8"/>
        <v>1.5058106445868291</v>
      </c>
      <c r="AR15" s="85"/>
      <c r="AS15" s="85"/>
      <c r="AT15" s="85"/>
      <c r="AU15" s="85"/>
      <c r="AV15" s="85"/>
      <c r="AW15" s="85"/>
      <c r="AX15" s="85"/>
    </row>
    <row r="16" spans="1:50" x14ac:dyDescent="0.25">
      <c r="A16" s="3" t="s">
        <v>117</v>
      </c>
      <c r="B16" s="4">
        <v>47</v>
      </c>
      <c r="C16" s="16">
        <f t="shared" si="1"/>
        <v>19.262295081967213</v>
      </c>
      <c r="D16" s="4">
        <v>197</v>
      </c>
      <c r="E16" s="16">
        <f t="shared" si="2"/>
        <v>80.737704918032776</v>
      </c>
      <c r="F16" s="4">
        <v>244</v>
      </c>
      <c r="G16" s="16">
        <f t="shared" si="3"/>
        <v>4.4796122565128792E-2</v>
      </c>
      <c r="I16" s="9" t="s">
        <v>13</v>
      </c>
      <c r="J16" s="10">
        <v>232</v>
      </c>
      <c r="K16" s="19">
        <f t="shared" si="4"/>
        <v>71.826625386996895</v>
      </c>
      <c r="L16" s="10">
        <v>91</v>
      </c>
      <c r="M16" s="19">
        <f t="shared" si="5"/>
        <v>28.173374613003094</v>
      </c>
      <c r="N16" s="10">
        <v>323</v>
      </c>
      <c r="O16" s="19">
        <f t="shared" si="0"/>
        <v>5.9299785198920485E-2</v>
      </c>
      <c r="R16" s="9" t="s">
        <v>79</v>
      </c>
      <c r="S16" s="10">
        <v>2298</v>
      </c>
      <c r="T16" s="19">
        <f t="shared" si="6"/>
        <v>59.579984443868298</v>
      </c>
      <c r="U16" s="10">
        <v>1559</v>
      </c>
      <c r="V16" s="19">
        <f t="shared" si="7"/>
        <v>40.420015556131709</v>
      </c>
      <c r="W16" s="10">
        <v>3857</v>
      </c>
      <c r="X16" s="19">
        <f t="shared" si="8"/>
        <v>0.70810919972828579</v>
      </c>
    </row>
    <row r="17" spans="1:24" x14ac:dyDescent="0.25">
      <c r="A17" s="3" t="s">
        <v>60</v>
      </c>
      <c r="B17" s="4">
        <v>71</v>
      </c>
      <c r="C17" s="16">
        <f t="shared" si="1"/>
        <v>62.831858407079643</v>
      </c>
      <c r="D17" s="4">
        <v>42</v>
      </c>
      <c r="E17" s="16">
        <f t="shared" si="2"/>
        <v>37.168141592920357</v>
      </c>
      <c r="F17" s="4">
        <v>113</v>
      </c>
      <c r="G17" s="16">
        <f t="shared" si="3"/>
        <v>2.0745745286309646E-2</v>
      </c>
      <c r="I17" s="9" t="s">
        <v>14</v>
      </c>
      <c r="J17" s="10">
        <v>109</v>
      </c>
      <c r="K17" s="19">
        <f t="shared" si="4"/>
        <v>24.660633484162897</v>
      </c>
      <c r="L17" s="10">
        <v>333</v>
      </c>
      <c r="M17" s="19">
        <f t="shared" si="5"/>
        <v>75.339366515837099</v>
      </c>
      <c r="N17" s="10">
        <v>442</v>
      </c>
      <c r="O17" s="19">
        <f t="shared" si="0"/>
        <v>8.1147074482733297E-2</v>
      </c>
      <c r="R17" s="9" t="s">
        <v>80</v>
      </c>
      <c r="S17" s="10">
        <v>815</v>
      </c>
      <c r="T17" s="19">
        <f t="shared" si="6"/>
        <v>49.544072948328264</v>
      </c>
      <c r="U17" s="10">
        <v>830</v>
      </c>
      <c r="V17" s="19">
        <f t="shared" si="7"/>
        <v>50.455927051671736</v>
      </c>
      <c r="W17" s="10">
        <v>1645</v>
      </c>
      <c r="X17" s="19">
        <f t="shared" si="8"/>
        <v>0.30200664598211824</v>
      </c>
    </row>
    <row r="18" spans="1:24" x14ac:dyDescent="0.25">
      <c r="A18" s="3" t="s">
        <v>118</v>
      </c>
      <c r="B18" s="4">
        <v>81</v>
      </c>
      <c r="C18" s="16">
        <f t="shared" si="1"/>
        <v>62.307692307692307</v>
      </c>
      <c r="D18" s="4">
        <v>49</v>
      </c>
      <c r="E18" s="16">
        <f t="shared" si="2"/>
        <v>37.692307692307693</v>
      </c>
      <c r="F18" s="4">
        <v>130</v>
      </c>
      <c r="G18" s="16">
        <f t="shared" si="3"/>
        <v>2.3866786612568618E-2</v>
      </c>
      <c r="I18" s="9" t="s">
        <v>15</v>
      </c>
      <c r="J18" s="10">
        <v>65447</v>
      </c>
      <c r="K18" s="19">
        <f t="shared" si="4"/>
        <v>64.085189718482255</v>
      </c>
      <c r="L18" s="10">
        <v>36678</v>
      </c>
      <c r="M18" s="19">
        <f t="shared" si="5"/>
        <v>35.914810281517752</v>
      </c>
      <c r="N18" s="10">
        <v>102125</v>
      </c>
      <c r="O18" s="19">
        <f t="shared" si="0"/>
        <v>18.749196790835153</v>
      </c>
      <c r="R18" s="9" t="s">
        <v>93</v>
      </c>
      <c r="S18" s="10">
        <v>354</v>
      </c>
      <c r="T18" s="19">
        <f t="shared" si="6"/>
        <v>45.21072796934866</v>
      </c>
      <c r="U18" s="10">
        <v>429</v>
      </c>
      <c r="V18" s="19">
        <f t="shared" si="7"/>
        <v>54.78927203065134</v>
      </c>
      <c r="W18" s="10">
        <v>783</v>
      </c>
      <c r="X18" s="19">
        <f t="shared" si="8"/>
        <v>0.14375149167416329</v>
      </c>
    </row>
    <row r="19" spans="1:24" x14ac:dyDescent="0.25">
      <c r="A19" s="3" t="s">
        <v>26</v>
      </c>
      <c r="B19" s="4">
        <v>549</v>
      </c>
      <c r="C19" s="16">
        <f t="shared" si="1"/>
        <v>28.475103734439834</v>
      </c>
      <c r="D19" s="4">
        <v>1379</v>
      </c>
      <c r="E19" s="16">
        <f t="shared" si="2"/>
        <v>71.524896265560173</v>
      </c>
      <c r="F19" s="4">
        <v>1928</v>
      </c>
      <c r="G19" s="16">
        <f t="shared" si="3"/>
        <v>0.35396280453101764</v>
      </c>
      <c r="I19" s="9" t="s">
        <v>16</v>
      </c>
      <c r="J19" s="10">
        <v>65911</v>
      </c>
      <c r="K19" s="19">
        <f>+(J19/N19)*100</f>
        <v>82.407291640619135</v>
      </c>
      <c r="L19" s="10">
        <v>14071</v>
      </c>
      <c r="M19" s="19">
        <f>+(L19/N19)*100</f>
        <v>17.592708359380861</v>
      </c>
      <c r="N19" s="10">
        <v>79982</v>
      </c>
      <c r="O19" s="19">
        <f t="shared" si="0"/>
        <v>14.683948668049714</v>
      </c>
      <c r="R19" s="11" t="s">
        <v>2</v>
      </c>
      <c r="S19" s="12">
        <v>352428</v>
      </c>
      <c r="T19" s="20">
        <f t="shared" si="6"/>
        <v>64.702491325341015</v>
      </c>
      <c r="U19" s="12">
        <v>192262</v>
      </c>
      <c r="V19" s="20">
        <f t="shared" si="7"/>
        <v>35.297508674658978</v>
      </c>
      <c r="W19" s="12">
        <v>544690</v>
      </c>
      <c r="X19" s="20">
        <f t="shared" si="8"/>
        <v>100</v>
      </c>
    </row>
    <row r="20" spans="1:24" ht="15" customHeight="1" x14ac:dyDescent="0.25">
      <c r="A20" s="3" t="s">
        <v>119</v>
      </c>
      <c r="B20" s="4">
        <v>112</v>
      </c>
      <c r="C20" s="16">
        <f t="shared" si="1"/>
        <v>94.117647058823522</v>
      </c>
      <c r="D20" s="4">
        <v>7</v>
      </c>
      <c r="E20" s="16">
        <f t="shared" si="2"/>
        <v>5.8823529411764701</v>
      </c>
      <c r="F20" s="4">
        <v>119</v>
      </c>
      <c r="G20" s="16">
        <f t="shared" si="3"/>
        <v>2.1847289283812809E-2</v>
      </c>
      <c r="I20" s="9" t="s">
        <v>17</v>
      </c>
      <c r="J20" s="10">
        <v>5143</v>
      </c>
      <c r="K20" s="19">
        <f>+(J20/N20)*100</f>
        <v>17.69482195079993</v>
      </c>
      <c r="L20" s="10">
        <v>23922</v>
      </c>
      <c r="M20" s="19">
        <f>+(L20/N20)*100</f>
        <v>82.305178049200066</v>
      </c>
      <c r="N20" s="10">
        <v>29065</v>
      </c>
      <c r="O20" s="19">
        <f t="shared" si="0"/>
        <v>5.3360627145715913</v>
      </c>
      <c r="R20" s="85" t="s">
        <v>112</v>
      </c>
      <c r="S20" s="85"/>
      <c r="T20" s="85"/>
      <c r="U20" s="85"/>
      <c r="V20" s="85"/>
      <c r="W20" s="85"/>
      <c r="X20" s="85"/>
    </row>
    <row r="21" spans="1:24" x14ac:dyDescent="0.25">
      <c r="A21" s="3" t="s">
        <v>28</v>
      </c>
      <c r="B21" s="4">
        <v>25</v>
      </c>
      <c r="C21" s="16">
        <f t="shared" si="1"/>
        <v>19.53125</v>
      </c>
      <c r="D21" s="4">
        <v>103</v>
      </c>
      <c r="E21" s="16">
        <f t="shared" si="2"/>
        <v>80.46875</v>
      </c>
      <c r="F21" s="4">
        <v>128</v>
      </c>
      <c r="G21" s="16">
        <f t="shared" si="3"/>
        <v>2.3499605280067563E-2</v>
      </c>
      <c r="I21" s="9" t="s">
        <v>18</v>
      </c>
      <c r="J21" s="10">
        <v>45528</v>
      </c>
      <c r="K21" s="19">
        <f>+(J21/N21)*100</f>
        <v>64.286016859406104</v>
      </c>
      <c r="L21" s="10">
        <v>25293</v>
      </c>
      <c r="M21" s="19">
        <f>+(L21/N21)*100</f>
        <v>35.713983140593889</v>
      </c>
      <c r="N21" s="10">
        <v>70821</v>
      </c>
      <c r="O21" s="19">
        <f t="shared" si="0"/>
        <v>13.002074574528629</v>
      </c>
      <c r="R21" s="85"/>
      <c r="S21" s="85"/>
      <c r="T21" s="85"/>
      <c r="U21" s="85"/>
      <c r="V21" s="85"/>
      <c r="W21" s="85"/>
      <c r="X21" s="85"/>
    </row>
    <row r="22" spans="1:24" x14ac:dyDescent="0.25">
      <c r="A22" s="3" t="s">
        <v>120</v>
      </c>
      <c r="B22" s="4">
        <v>6</v>
      </c>
      <c r="C22" s="16">
        <f t="shared" si="1"/>
        <v>8.695652173913043</v>
      </c>
      <c r="D22" s="4">
        <v>63</v>
      </c>
      <c r="E22" s="16">
        <f t="shared" si="2"/>
        <v>91.304347826086953</v>
      </c>
      <c r="F22" s="4">
        <v>69</v>
      </c>
      <c r="G22" s="16">
        <f t="shared" si="3"/>
        <v>1.266775597128642E-2</v>
      </c>
      <c r="I22" s="9" t="s">
        <v>121</v>
      </c>
      <c r="J22" s="10">
        <v>49</v>
      </c>
      <c r="K22" s="19">
        <f>+(J22/N22)*100</f>
        <v>55.68181818181818</v>
      </c>
      <c r="L22" s="10">
        <v>39</v>
      </c>
      <c r="M22" s="19">
        <f t="shared" si="5"/>
        <v>44.31818181818182</v>
      </c>
      <c r="N22" s="10">
        <v>88</v>
      </c>
      <c r="O22" s="19">
        <f t="shared" si="0"/>
        <v>1.615597863004645E-2</v>
      </c>
    </row>
    <row r="23" spans="1:24" x14ac:dyDescent="0.25">
      <c r="A23" s="3" t="s">
        <v>29</v>
      </c>
      <c r="B23" s="4">
        <v>27</v>
      </c>
      <c r="C23" s="16">
        <f t="shared" si="1"/>
        <v>38.571428571428577</v>
      </c>
      <c r="D23" s="4">
        <v>43</v>
      </c>
      <c r="E23" s="16">
        <f t="shared" si="2"/>
        <v>61.428571428571431</v>
      </c>
      <c r="F23" s="4">
        <v>70</v>
      </c>
      <c r="G23" s="16">
        <f t="shared" si="3"/>
        <v>1.2851346637536946E-2</v>
      </c>
      <c r="I23" s="11" t="s">
        <v>2</v>
      </c>
      <c r="J23" s="12">
        <v>352428</v>
      </c>
      <c r="K23" s="20">
        <f>+(J23/N23)*100</f>
        <v>64.702491325341015</v>
      </c>
      <c r="L23" s="12">
        <v>192262</v>
      </c>
      <c r="M23" s="20">
        <f>+(L23/N23)*100</f>
        <v>35.297508674658978</v>
      </c>
      <c r="N23" s="12">
        <v>544690</v>
      </c>
      <c r="O23" s="18">
        <f t="shared" si="0"/>
        <v>100</v>
      </c>
    </row>
    <row r="24" spans="1:24" ht="15" customHeight="1" x14ac:dyDescent="0.25">
      <c r="A24" s="3" t="s">
        <v>59</v>
      </c>
      <c r="B24" s="4">
        <v>2872</v>
      </c>
      <c r="C24" s="16">
        <f t="shared" si="1"/>
        <v>59.535655058043112</v>
      </c>
      <c r="D24" s="4">
        <v>1952</v>
      </c>
      <c r="E24" s="16">
        <f t="shared" si="2"/>
        <v>40.464344941956881</v>
      </c>
      <c r="F24" s="4">
        <v>4824</v>
      </c>
      <c r="G24" s="16">
        <f t="shared" si="3"/>
        <v>0.88564137399254617</v>
      </c>
      <c r="I24" s="85" t="s">
        <v>122</v>
      </c>
      <c r="J24" s="85"/>
      <c r="K24" s="85"/>
      <c r="L24" s="85"/>
      <c r="M24" s="85"/>
      <c r="N24" s="85"/>
      <c r="O24" s="85"/>
    </row>
    <row r="25" spans="1:24" x14ac:dyDescent="0.25">
      <c r="A25" s="3" t="s">
        <v>123</v>
      </c>
      <c r="B25" s="4">
        <v>45</v>
      </c>
      <c r="C25" s="16">
        <f t="shared" si="1"/>
        <v>93.75</v>
      </c>
      <c r="D25" s="4">
        <v>3</v>
      </c>
      <c r="E25" s="16">
        <f t="shared" si="2"/>
        <v>6.25</v>
      </c>
      <c r="F25" s="4">
        <v>48</v>
      </c>
      <c r="G25" s="16">
        <f t="shared" si="3"/>
        <v>8.8123519800253364E-3</v>
      </c>
    </row>
    <row r="26" spans="1:24" x14ac:dyDescent="0.25">
      <c r="A26" s="3" t="s">
        <v>124</v>
      </c>
      <c r="B26" s="4">
        <v>195</v>
      </c>
      <c r="C26" s="16">
        <f t="shared" si="1"/>
        <v>66.101694915254242</v>
      </c>
      <c r="D26" s="4">
        <v>100</v>
      </c>
      <c r="E26" s="16">
        <f t="shared" si="2"/>
        <v>33.898305084745758</v>
      </c>
      <c r="F26" s="4">
        <v>295</v>
      </c>
      <c r="G26" s="16">
        <f t="shared" si="3"/>
        <v>5.4159246543905713E-2</v>
      </c>
    </row>
    <row r="27" spans="1:24" x14ac:dyDescent="0.25">
      <c r="A27" s="3" t="s">
        <v>125</v>
      </c>
      <c r="B27" s="4">
        <v>600</v>
      </c>
      <c r="C27" s="16">
        <f t="shared" si="1"/>
        <v>18.018018018018019</v>
      </c>
      <c r="D27" s="4">
        <v>2730</v>
      </c>
      <c r="E27" s="16">
        <f t="shared" si="2"/>
        <v>81.981981981981974</v>
      </c>
      <c r="F27" s="4">
        <v>3330</v>
      </c>
      <c r="G27" s="16">
        <f t="shared" si="3"/>
        <v>0.61135691861425767</v>
      </c>
    </row>
    <row r="28" spans="1:24" x14ac:dyDescent="0.25">
      <c r="A28" s="3" t="s">
        <v>31</v>
      </c>
      <c r="B28" s="4">
        <v>3712</v>
      </c>
      <c r="C28" s="16">
        <f t="shared" si="1"/>
        <v>52.3185341789993</v>
      </c>
      <c r="D28" s="4">
        <v>3383</v>
      </c>
      <c r="E28" s="16">
        <f t="shared" si="2"/>
        <v>47.681465821000707</v>
      </c>
      <c r="F28" s="4">
        <v>7095</v>
      </c>
      <c r="G28" s="16">
        <f t="shared" si="3"/>
        <v>1.3025757770474948</v>
      </c>
    </row>
    <row r="29" spans="1:24" x14ac:dyDescent="0.25">
      <c r="A29" s="3" t="s">
        <v>58</v>
      </c>
      <c r="B29" s="4">
        <v>6656</v>
      </c>
      <c r="C29" s="16">
        <f t="shared" si="1"/>
        <v>56.320866474868851</v>
      </c>
      <c r="D29" s="4">
        <v>5162</v>
      </c>
      <c r="E29" s="16">
        <f t="shared" si="2"/>
        <v>43.679133525131157</v>
      </c>
      <c r="F29" s="4">
        <v>11818</v>
      </c>
      <c r="G29" s="16">
        <f t="shared" si="3"/>
        <v>2.169674493748738</v>
      </c>
    </row>
    <row r="30" spans="1:24" x14ac:dyDescent="0.25">
      <c r="A30" s="3" t="s">
        <v>126</v>
      </c>
      <c r="B30" s="4">
        <v>19188</v>
      </c>
      <c r="C30" s="16">
        <f t="shared" si="1"/>
        <v>67.960614861514486</v>
      </c>
      <c r="D30" s="4">
        <v>9046</v>
      </c>
      <c r="E30" s="16">
        <f t="shared" si="2"/>
        <v>32.039385138485514</v>
      </c>
      <c r="F30" s="4">
        <v>28234</v>
      </c>
      <c r="G30" s="16">
        <f t="shared" si="3"/>
        <v>5.1834988709174024</v>
      </c>
    </row>
    <row r="31" spans="1:24" x14ac:dyDescent="0.25">
      <c r="A31" s="3" t="s">
        <v>32</v>
      </c>
      <c r="B31" s="4">
        <v>1794</v>
      </c>
      <c r="C31" s="16">
        <f t="shared" si="1"/>
        <v>67.903103709311125</v>
      </c>
      <c r="D31" s="4">
        <v>848</v>
      </c>
      <c r="E31" s="16">
        <f t="shared" si="2"/>
        <v>32.096896290688868</v>
      </c>
      <c r="F31" s="4">
        <v>2642</v>
      </c>
      <c r="G31" s="16">
        <f t="shared" si="3"/>
        <v>0.48504654023389449</v>
      </c>
    </row>
    <row r="32" spans="1:24" x14ac:dyDescent="0.25">
      <c r="A32" s="3" t="s">
        <v>33</v>
      </c>
      <c r="B32" s="4">
        <v>489</v>
      </c>
      <c r="C32" s="16">
        <f t="shared" si="1"/>
        <v>73.094170403587441</v>
      </c>
      <c r="D32" s="4">
        <v>180</v>
      </c>
      <c r="E32" s="16">
        <f t="shared" si="2"/>
        <v>26.905829596412556</v>
      </c>
      <c r="F32" s="4">
        <v>669</v>
      </c>
      <c r="G32" s="16">
        <f t="shared" si="3"/>
        <v>0.12282215572160311</v>
      </c>
    </row>
    <row r="33" spans="1:7" x14ac:dyDescent="0.25">
      <c r="A33" s="3" t="s">
        <v>34</v>
      </c>
      <c r="B33" s="4">
        <v>6037</v>
      </c>
      <c r="C33" s="16">
        <f t="shared" si="1"/>
        <v>51.234829839599428</v>
      </c>
      <c r="D33" s="4">
        <v>5746</v>
      </c>
      <c r="E33" s="16">
        <f t="shared" si="2"/>
        <v>48.765170160400579</v>
      </c>
      <c r="F33" s="4">
        <v>11783</v>
      </c>
      <c r="G33" s="16">
        <f t="shared" si="3"/>
        <v>2.1632488204299696</v>
      </c>
    </row>
    <row r="34" spans="1:7" x14ac:dyDescent="0.25">
      <c r="A34" s="3" t="s">
        <v>94</v>
      </c>
      <c r="B34" s="4">
        <v>159882</v>
      </c>
      <c r="C34" s="16">
        <f t="shared" si="1"/>
        <v>68.402520781904457</v>
      </c>
      <c r="D34" s="4">
        <v>73855</v>
      </c>
      <c r="E34" s="16">
        <f t="shared" si="2"/>
        <v>31.597479218095554</v>
      </c>
      <c r="F34" s="4">
        <v>233737</v>
      </c>
      <c r="G34" s="16">
        <f t="shared" si="3"/>
        <v>42.911931557399626</v>
      </c>
    </row>
    <row r="35" spans="1:7" x14ac:dyDescent="0.25">
      <c r="A35" s="3" t="s">
        <v>127</v>
      </c>
      <c r="B35" s="4">
        <v>5114</v>
      </c>
      <c r="C35" s="16">
        <f t="shared" si="1"/>
        <v>72.859381678301745</v>
      </c>
      <c r="D35" s="4">
        <v>1905</v>
      </c>
      <c r="E35" s="16">
        <f t="shared" si="2"/>
        <v>27.140618321698245</v>
      </c>
      <c r="F35" s="4">
        <v>7019</v>
      </c>
      <c r="G35" s="16">
        <f t="shared" si="3"/>
        <v>1.2886228864124547</v>
      </c>
    </row>
    <row r="36" spans="1:7" x14ac:dyDescent="0.25">
      <c r="A36" s="3" t="s">
        <v>128</v>
      </c>
      <c r="B36" s="4">
        <v>4089</v>
      </c>
      <c r="C36" s="16">
        <f t="shared" si="1"/>
        <v>62.685880729725582</v>
      </c>
      <c r="D36" s="4">
        <v>2434</v>
      </c>
      <c r="E36" s="16">
        <f t="shared" si="2"/>
        <v>37.314119270274418</v>
      </c>
      <c r="F36" s="4">
        <v>6523</v>
      </c>
      <c r="G36" s="16">
        <f t="shared" si="3"/>
        <v>1.1975619159521931</v>
      </c>
    </row>
    <row r="37" spans="1:7" x14ac:dyDescent="0.25">
      <c r="A37" s="3" t="s">
        <v>36</v>
      </c>
      <c r="B37" s="4">
        <v>4426</v>
      </c>
      <c r="C37" s="16">
        <f t="shared" si="1"/>
        <v>63.03945306936334</v>
      </c>
      <c r="D37" s="4">
        <v>2595</v>
      </c>
      <c r="E37" s="16">
        <f t="shared" si="2"/>
        <v>36.96054693063666</v>
      </c>
      <c r="F37" s="4">
        <v>7021</v>
      </c>
      <c r="G37" s="16">
        <f t="shared" si="3"/>
        <v>1.2889900677449559</v>
      </c>
    </row>
    <row r="38" spans="1:7" x14ac:dyDescent="0.25">
      <c r="A38" s="3" t="s">
        <v>37</v>
      </c>
      <c r="B38" s="4">
        <v>1650</v>
      </c>
      <c r="C38" s="16">
        <f>+(B38/F38)*100</f>
        <v>60.617193240264513</v>
      </c>
      <c r="D38" s="4">
        <v>1072</v>
      </c>
      <c r="E38" s="16">
        <f t="shared" si="2"/>
        <v>39.382806759735487</v>
      </c>
      <c r="F38" s="4">
        <v>2722</v>
      </c>
      <c r="G38" s="16">
        <f t="shared" si="3"/>
        <v>0.49973379353393677</v>
      </c>
    </row>
    <row r="39" spans="1:7" x14ac:dyDescent="0.25">
      <c r="A39" s="3" t="s">
        <v>129</v>
      </c>
      <c r="B39" s="4">
        <v>2875</v>
      </c>
      <c r="C39" s="16">
        <f t="shared" si="1"/>
        <v>66.520129569643686</v>
      </c>
      <c r="D39" s="4">
        <v>1447</v>
      </c>
      <c r="E39" s="16">
        <f t="shared" si="2"/>
        <v>33.479870430356314</v>
      </c>
      <c r="F39" s="4">
        <v>4322</v>
      </c>
      <c r="G39" s="16">
        <f t="shared" si="3"/>
        <v>0.79347885953478126</v>
      </c>
    </row>
    <row r="40" spans="1:7" x14ac:dyDescent="0.25">
      <c r="A40" s="3" t="s">
        <v>38</v>
      </c>
      <c r="B40" s="4">
        <v>6404</v>
      </c>
      <c r="C40" s="16">
        <f t="shared" si="1"/>
        <v>70.08865054175331</v>
      </c>
      <c r="D40" s="4">
        <v>2733</v>
      </c>
      <c r="E40" s="16">
        <f t="shared" si="2"/>
        <v>29.91134945824669</v>
      </c>
      <c r="F40" s="4">
        <v>9137</v>
      </c>
      <c r="G40" s="16">
        <f t="shared" si="3"/>
        <v>1.6774679175310729</v>
      </c>
    </row>
    <row r="41" spans="1:7" x14ac:dyDescent="0.25">
      <c r="A41" s="3" t="s">
        <v>39</v>
      </c>
      <c r="B41" s="4">
        <v>1899</v>
      </c>
      <c r="C41" s="16">
        <f t="shared" si="1"/>
        <v>63.511705685618722</v>
      </c>
      <c r="D41" s="4">
        <v>1091</v>
      </c>
      <c r="E41" s="16">
        <f t="shared" si="2"/>
        <v>36.488294314381271</v>
      </c>
      <c r="F41" s="4">
        <v>2990</v>
      </c>
      <c r="G41" s="16">
        <f t="shared" si="3"/>
        <v>0.54893609208907812</v>
      </c>
    </row>
    <row r="42" spans="1:7" x14ac:dyDescent="0.25">
      <c r="A42" s="3" t="s">
        <v>40</v>
      </c>
      <c r="B42" s="4">
        <v>10226</v>
      </c>
      <c r="C42" s="16">
        <f t="shared" si="1"/>
        <v>54.509594882729203</v>
      </c>
      <c r="D42" s="4">
        <v>8534</v>
      </c>
      <c r="E42" s="16">
        <f t="shared" si="2"/>
        <v>45.49040511727079</v>
      </c>
      <c r="F42" s="4">
        <v>18760</v>
      </c>
      <c r="G42" s="16">
        <f t="shared" si="3"/>
        <v>3.4441608988599022</v>
      </c>
    </row>
    <row r="43" spans="1:7" x14ac:dyDescent="0.25">
      <c r="A43" s="3" t="s">
        <v>130</v>
      </c>
      <c r="B43" s="4">
        <v>25916</v>
      </c>
      <c r="C43" s="16">
        <f t="shared" si="1"/>
        <v>61.905216892795721</v>
      </c>
      <c r="D43" s="4">
        <v>15948</v>
      </c>
      <c r="E43" s="16">
        <f t="shared" si="2"/>
        <v>38.094783107204286</v>
      </c>
      <c r="F43" s="4">
        <v>41864</v>
      </c>
      <c r="G43" s="16">
        <f t="shared" si="3"/>
        <v>7.6858396519120964</v>
      </c>
    </row>
    <row r="44" spans="1:7" x14ac:dyDescent="0.25">
      <c r="A44" s="3" t="s">
        <v>54</v>
      </c>
      <c r="B44" s="4">
        <v>226</v>
      </c>
      <c r="C44" s="16">
        <f t="shared" si="1"/>
        <v>43.29501915708812</v>
      </c>
      <c r="D44" s="4">
        <v>296</v>
      </c>
      <c r="E44" s="16">
        <f t="shared" si="2"/>
        <v>56.70498084291188</v>
      </c>
      <c r="F44" s="4">
        <v>522</v>
      </c>
      <c r="G44" s="16">
        <f t="shared" si="3"/>
        <v>9.5834327782775522E-2</v>
      </c>
    </row>
    <row r="45" spans="1:7" x14ac:dyDescent="0.25">
      <c r="A45" s="3" t="s">
        <v>41</v>
      </c>
      <c r="B45" s="4">
        <v>4400</v>
      </c>
      <c r="C45" s="16">
        <f t="shared" si="1"/>
        <v>77.738515901060069</v>
      </c>
      <c r="D45" s="4">
        <v>1260</v>
      </c>
      <c r="E45" s="16">
        <f t="shared" si="2"/>
        <v>22.261484098939928</v>
      </c>
      <c r="F45" s="4">
        <v>5660</v>
      </c>
      <c r="G45" s="16">
        <f t="shared" si="3"/>
        <v>1.0391231709779873</v>
      </c>
    </row>
    <row r="46" spans="1:7" x14ac:dyDescent="0.25">
      <c r="A46" s="3" t="s">
        <v>42</v>
      </c>
      <c r="B46" s="4">
        <v>909</v>
      </c>
      <c r="C46" s="16">
        <f t="shared" si="1"/>
        <v>58.987670343932507</v>
      </c>
      <c r="D46" s="4">
        <v>632</v>
      </c>
      <c r="E46" s="16">
        <f t="shared" si="2"/>
        <v>41.012329656067486</v>
      </c>
      <c r="F46" s="4">
        <v>1541</v>
      </c>
      <c r="G46" s="16">
        <f t="shared" si="3"/>
        <v>0.28291321669206337</v>
      </c>
    </row>
    <row r="47" spans="1:7" x14ac:dyDescent="0.25">
      <c r="A47" s="3" t="s">
        <v>131</v>
      </c>
      <c r="B47" s="4">
        <v>18422</v>
      </c>
      <c r="C47" s="16">
        <f t="shared" si="1"/>
        <v>60.562824643303301</v>
      </c>
      <c r="D47" s="4">
        <v>11996</v>
      </c>
      <c r="E47" s="16">
        <f t="shared" si="2"/>
        <v>39.437175356696692</v>
      </c>
      <c r="F47" s="4">
        <v>30418</v>
      </c>
      <c r="G47" s="16">
        <f t="shared" si="3"/>
        <v>5.5844608860085554</v>
      </c>
    </row>
    <row r="48" spans="1:7" x14ac:dyDescent="0.25">
      <c r="A48" s="3" t="s">
        <v>43</v>
      </c>
      <c r="B48" s="4">
        <v>3107</v>
      </c>
      <c r="C48" s="16">
        <f t="shared" si="1"/>
        <v>62.090327737809744</v>
      </c>
      <c r="D48" s="4">
        <v>1897</v>
      </c>
      <c r="E48" s="16">
        <f t="shared" si="2"/>
        <v>37.909672262190249</v>
      </c>
      <c r="F48" s="4">
        <v>5004</v>
      </c>
      <c r="G48" s="16">
        <f t="shared" si="3"/>
        <v>0.91868769391764116</v>
      </c>
    </row>
    <row r="49" spans="1:7" x14ac:dyDescent="0.25">
      <c r="A49" s="3" t="s">
        <v>44</v>
      </c>
      <c r="B49" s="4">
        <v>607</v>
      </c>
      <c r="C49" s="16">
        <f t="shared" si="1"/>
        <v>44.896449704142007</v>
      </c>
      <c r="D49" s="4">
        <v>745</v>
      </c>
      <c r="E49" s="16">
        <f t="shared" si="2"/>
        <v>55.103550295857985</v>
      </c>
      <c r="F49" s="4">
        <v>1352</v>
      </c>
      <c r="G49" s="16">
        <f t="shared" si="3"/>
        <v>0.24821458077071362</v>
      </c>
    </row>
    <row r="50" spans="1:7" x14ac:dyDescent="0.25">
      <c r="A50" s="3" t="s">
        <v>45</v>
      </c>
      <c r="B50" s="4">
        <v>8414</v>
      </c>
      <c r="C50" s="16">
        <f t="shared" si="1"/>
        <v>79.565011820330966</v>
      </c>
      <c r="D50" s="4">
        <v>2161</v>
      </c>
      <c r="E50" s="16">
        <f t="shared" si="2"/>
        <v>20.43498817966903</v>
      </c>
      <c r="F50" s="4">
        <v>10575</v>
      </c>
      <c r="G50" s="16">
        <f t="shared" si="3"/>
        <v>1.9414712955993316</v>
      </c>
    </row>
    <row r="51" spans="1:7" x14ac:dyDescent="0.25">
      <c r="A51" s="3" t="s">
        <v>46</v>
      </c>
      <c r="B51" s="4">
        <v>5409</v>
      </c>
      <c r="C51" s="16">
        <f t="shared" si="1"/>
        <v>59.172957006892027</v>
      </c>
      <c r="D51" s="4">
        <v>3732</v>
      </c>
      <c r="E51" s="16">
        <f t="shared" si="2"/>
        <v>40.827042993107973</v>
      </c>
      <c r="F51" s="4">
        <v>9141</v>
      </c>
      <c r="G51" s="16">
        <f t="shared" si="3"/>
        <v>1.6782022801960748</v>
      </c>
    </row>
    <row r="52" spans="1:7" x14ac:dyDescent="0.25">
      <c r="A52" s="3" t="s">
        <v>47</v>
      </c>
      <c r="B52" s="4">
        <v>408</v>
      </c>
      <c r="C52" s="16">
        <f t="shared" si="1"/>
        <v>45.945945945945951</v>
      </c>
      <c r="D52" s="4">
        <v>480</v>
      </c>
      <c r="E52" s="16">
        <f t="shared" si="2"/>
        <v>54.054054054054056</v>
      </c>
      <c r="F52" s="4">
        <v>888</v>
      </c>
      <c r="G52" s="16">
        <f t="shared" si="3"/>
        <v>0.16302851163046869</v>
      </c>
    </row>
    <row r="53" spans="1:7" x14ac:dyDescent="0.25">
      <c r="A53" s="3" t="s">
        <v>52</v>
      </c>
      <c r="B53" s="4">
        <v>526</v>
      </c>
      <c r="C53" s="16">
        <f t="shared" si="1"/>
        <v>82.059282371294856</v>
      </c>
      <c r="D53" s="4">
        <v>115</v>
      </c>
      <c r="E53" s="16">
        <f t="shared" si="2"/>
        <v>17.940717628705151</v>
      </c>
      <c r="F53" s="4">
        <v>641</v>
      </c>
      <c r="G53" s="16">
        <f t="shared" si="3"/>
        <v>0.11768161706658833</v>
      </c>
    </row>
    <row r="54" spans="1:7" x14ac:dyDescent="0.25">
      <c r="A54" s="3" t="s">
        <v>132</v>
      </c>
      <c r="B54" s="4">
        <v>895</v>
      </c>
      <c r="C54" s="16">
        <f t="shared" si="1"/>
        <v>80.341113105924606</v>
      </c>
      <c r="D54" s="4">
        <v>219</v>
      </c>
      <c r="E54" s="16">
        <f t="shared" si="2"/>
        <v>19.658886894075405</v>
      </c>
      <c r="F54" s="4">
        <v>1114</v>
      </c>
      <c r="G54" s="16">
        <f t="shared" si="3"/>
        <v>0.20452000220308797</v>
      </c>
    </row>
    <row r="55" spans="1:7" x14ac:dyDescent="0.25">
      <c r="A55" s="3" t="s">
        <v>51</v>
      </c>
      <c r="B55" s="4">
        <v>33130</v>
      </c>
      <c r="C55" s="16">
        <f t="shared" si="1"/>
        <v>62.652470735074417</v>
      </c>
      <c r="D55" s="4">
        <v>19749</v>
      </c>
      <c r="E55" s="16">
        <f t="shared" si="2"/>
        <v>37.347529264925583</v>
      </c>
      <c r="F55" s="4">
        <v>52879</v>
      </c>
      <c r="G55" s="16">
        <f t="shared" si="3"/>
        <v>9.7080908406616615</v>
      </c>
    </row>
    <row r="56" spans="1:7" x14ac:dyDescent="0.25">
      <c r="A56" s="3" t="s">
        <v>133</v>
      </c>
      <c r="B56" s="4">
        <v>6342</v>
      </c>
      <c r="C56" s="16">
        <f t="shared" si="1"/>
        <v>67.082716310556378</v>
      </c>
      <c r="D56" s="4">
        <v>3112</v>
      </c>
      <c r="E56" s="16">
        <f t="shared" si="2"/>
        <v>32.917283689443622</v>
      </c>
      <c r="F56" s="4">
        <v>9454</v>
      </c>
      <c r="G56" s="16">
        <f t="shared" si="3"/>
        <v>1.73566615873249</v>
      </c>
    </row>
    <row r="57" spans="1:7" x14ac:dyDescent="0.25">
      <c r="A57" s="3" t="s">
        <v>134</v>
      </c>
      <c r="B57" s="4">
        <v>1381</v>
      </c>
      <c r="C57" s="16">
        <f t="shared" si="1"/>
        <v>70.172764227642276</v>
      </c>
      <c r="D57" s="4">
        <v>587</v>
      </c>
      <c r="E57" s="16">
        <f t="shared" si="2"/>
        <v>29.827235772357724</v>
      </c>
      <c r="F57" s="4">
        <v>1968</v>
      </c>
      <c r="G57" s="16">
        <f t="shared" si="3"/>
        <v>0.36130643118103872</v>
      </c>
    </row>
    <row r="58" spans="1:7" x14ac:dyDescent="0.25">
      <c r="A58" s="5" t="s">
        <v>50</v>
      </c>
      <c r="B58" s="6">
        <v>352428</v>
      </c>
      <c r="C58" s="17">
        <f t="shared" si="1"/>
        <v>64.702491325341015</v>
      </c>
      <c r="D58" s="6">
        <v>192262</v>
      </c>
      <c r="E58" s="17">
        <f t="shared" si="2"/>
        <v>35.297508674658978</v>
      </c>
      <c r="F58" s="6">
        <v>544690</v>
      </c>
      <c r="G58" s="15">
        <f t="shared" si="3"/>
        <v>100</v>
      </c>
    </row>
    <row r="59" spans="1:7" x14ac:dyDescent="0.25">
      <c r="A59" s="82" t="s">
        <v>112</v>
      </c>
      <c r="B59" s="82"/>
      <c r="C59" s="82"/>
      <c r="D59" s="82"/>
      <c r="E59" s="82"/>
      <c r="F59" s="82"/>
      <c r="G59" s="82"/>
    </row>
    <row r="60" spans="1:7" x14ac:dyDescent="0.25">
      <c r="A60" s="82" t="s">
        <v>159</v>
      </c>
      <c r="B60" s="82"/>
      <c r="C60" s="82"/>
      <c r="D60" s="82"/>
      <c r="E60" s="82"/>
      <c r="F60" s="82"/>
      <c r="G60" s="82"/>
    </row>
  </sheetData>
  <mergeCells count="38">
    <mergeCell ref="A60:G60"/>
    <mergeCell ref="A5:G5"/>
    <mergeCell ref="AR5:AX5"/>
    <mergeCell ref="AJ5:AP5"/>
    <mergeCell ref="AA5:AG5"/>
    <mergeCell ref="R5:X5"/>
    <mergeCell ref="I5:O5"/>
    <mergeCell ref="AR14:AX15"/>
    <mergeCell ref="R20:X21"/>
    <mergeCell ref="I24:O24"/>
    <mergeCell ref="A59:G59"/>
    <mergeCell ref="AP6:AP7"/>
    <mergeCell ref="AR6:AR7"/>
    <mergeCell ref="AS6:AV6"/>
    <mergeCell ref="AW6:AW7"/>
    <mergeCell ref="AX6:AX7"/>
    <mergeCell ref="AA11:AG12"/>
    <mergeCell ref="AJ12:AP12"/>
    <mergeCell ref="AB6:AE6"/>
    <mergeCell ref="AF6:AF7"/>
    <mergeCell ref="AG6:AG7"/>
    <mergeCell ref="AJ6:AJ7"/>
    <mergeCell ref="AK6:AN6"/>
    <mergeCell ref="J6:M6"/>
    <mergeCell ref="A2:AW2"/>
    <mergeCell ref="A3:AW3"/>
    <mergeCell ref="A6:A7"/>
    <mergeCell ref="B6:E6"/>
    <mergeCell ref="F6:F7"/>
    <mergeCell ref="G6:G7"/>
    <mergeCell ref="I6:I7"/>
    <mergeCell ref="AO6:AO7"/>
    <mergeCell ref="N6:N7"/>
    <mergeCell ref="O6:O7"/>
    <mergeCell ref="R6:R7"/>
    <mergeCell ref="S6:V6"/>
    <mergeCell ref="W6:W7"/>
    <mergeCell ref="AA6:AA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2471-20A9-4605-9606-1CABDF24346E}">
  <dimension ref="A1:BG108"/>
  <sheetViews>
    <sheetView showGridLines="0" tabSelected="1" topLeftCell="AQ1" zoomScaleNormal="100" workbookViewId="0">
      <selection activeCell="BG14" sqref="BG14"/>
    </sheetView>
  </sheetViews>
  <sheetFormatPr baseColWidth="10" defaultRowHeight="15" x14ac:dyDescent="0.25"/>
  <cols>
    <col min="1" max="1" width="106.5703125" style="1" customWidth="1"/>
    <col min="2" max="2" width="13" style="1" bestFit="1" customWidth="1"/>
    <col min="3" max="3" width="7.140625" style="1" customWidth="1"/>
    <col min="4" max="4" width="14.5703125" style="1" bestFit="1" customWidth="1"/>
    <col min="5" max="5" width="6.5703125" style="1" bestFit="1" customWidth="1"/>
    <col min="6" max="6" width="9.140625" style="1" bestFit="1" customWidth="1"/>
    <col min="7" max="7" width="7.28515625" style="1" bestFit="1" customWidth="1"/>
    <col min="8" max="9" width="11.42578125" style="1"/>
    <col min="10" max="10" width="55.140625" style="1" customWidth="1"/>
    <col min="11" max="11" width="13.42578125" style="1" bestFit="1" customWidth="1"/>
    <col min="12" max="12" width="6.140625" style="1" bestFit="1" customWidth="1"/>
    <col min="13" max="13" width="15" style="1" bestFit="1" customWidth="1"/>
    <col min="14" max="14" width="6.140625" style="1" bestFit="1" customWidth="1"/>
    <col min="15" max="15" width="7.5703125" style="1" customWidth="1"/>
    <col min="16" max="16" width="8.140625" style="1" customWidth="1"/>
    <col min="17" max="19" width="11.42578125" style="1"/>
    <col min="20" max="20" width="48.28515625" style="1" bestFit="1" customWidth="1"/>
    <col min="21" max="21" width="13.42578125" style="1" bestFit="1" customWidth="1"/>
    <col min="22" max="22" width="6.140625" style="1" bestFit="1" customWidth="1"/>
    <col min="23" max="23" width="11.85546875" style="1" bestFit="1" customWidth="1"/>
    <col min="24" max="24" width="6.140625" style="1" bestFit="1" customWidth="1"/>
    <col min="25" max="25" width="7.140625" style="1" bestFit="1" customWidth="1"/>
    <col min="26" max="26" width="7.28515625" style="1" bestFit="1" customWidth="1"/>
    <col min="27" max="28" width="11.42578125" style="1"/>
    <col min="29" max="29" width="13.42578125" style="1" bestFit="1" customWidth="1"/>
    <col min="30" max="30" width="6.140625" style="1" bestFit="1" customWidth="1"/>
    <col min="31" max="31" width="15" style="1" bestFit="1" customWidth="1"/>
    <col min="32" max="32" width="6.140625" style="1" bestFit="1" customWidth="1"/>
    <col min="33" max="33" width="11.42578125" style="1"/>
    <col min="34" max="34" width="7.28515625" style="1" bestFit="1" customWidth="1"/>
    <col min="35" max="35" width="11.42578125" style="1"/>
    <col min="36" max="36" width="20.28515625" style="1" bestFit="1" customWidth="1"/>
    <col min="37" max="37" width="13.42578125" style="1" bestFit="1" customWidth="1"/>
    <col min="38" max="38" width="6.140625" style="1" bestFit="1" customWidth="1"/>
    <col min="39" max="39" width="15" style="1" bestFit="1" customWidth="1"/>
    <col min="40" max="40" width="6.140625" style="1" bestFit="1" customWidth="1"/>
    <col min="41" max="41" width="11.42578125" style="1"/>
    <col min="42" max="42" width="7.28515625" style="1" bestFit="1" customWidth="1"/>
    <col min="43" max="43" width="11.42578125" style="1"/>
    <col min="44" max="44" width="22.42578125" style="1" bestFit="1" customWidth="1"/>
    <col min="45" max="45" width="13.42578125" style="1" bestFit="1" customWidth="1"/>
    <col min="46" max="46" width="6.140625" style="1" bestFit="1" customWidth="1"/>
    <col min="47" max="47" width="15" style="1" bestFit="1" customWidth="1"/>
    <col min="48" max="48" width="6.140625" style="1" bestFit="1" customWidth="1"/>
    <col min="49" max="49" width="11.42578125" style="1"/>
    <col min="50" max="50" width="6.140625" style="1" bestFit="1" customWidth="1"/>
    <col min="51" max="51" width="11.42578125" style="1"/>
    <col min="52" max="52" width="20.85546875" style="1" bestFit="1" customWidth="1"/>
    <col min="53" max="53" width="13.42578125" style="1" bestFit="1" customWidth="1"/>
    <col min="54" max="54" width="6.140625" style="1" bestFit="1" customWidth="1"/>
    <col min="55" max="55" width="15" style="1" bestFit="1" customWidth="1"/>
    <col min="56" max="56" width="6.140625" style="1" bestFit="1" customWidth="1"/>
    <col min="57" max="57" width="11.42578125" style="1"/>
    <col min="58" max="58" width="6.140625" style="1" bestFit="1" customWidth="1"/>
    <col min="59" max="16384" width="11.42578125" style="1"/>
  </cols>
  <sheetData>
    <row r="1" spans="1:59" ht="63" customHeight="1" x14ac:dyDescent="0.25"/>
    <row r="2" spans="1:59" ht="36.75" customHeight="1" x14ac:dyDescent="0.35">
      <c r="A2" s="60" t="s">
        <v>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13"/>
    </row>
    <row r="3" spans="1:59" ht="30.75" customHeight="1" x14ac:dyDescent="0.25">
      <c r="A3" s="93" t="s">
        <v>105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</row>
    <row r="4" spans="1:59" ht="31.5" customHeight="1" x14ac:dyDescent="0.25"/>
    <row r="5" spans="1:59" ht="30" customHeight="1" x14ac:dyDescent="0.25">
      <c r="A5" s="94" t="s">
        <v>161</v>
      </c>
      <c r="B5" s="94"/>
      <c r="C5" s="94"/>
      <c r="D5" s="94"/>
      <c r="E5" s="94"/>
      <c r="F5" s="94"/>
      <c r="G5" s="94"/>
      <c r="J5" s="84" t="s">
        <v>162</v>
      </c>
      <c r="K5" s="84"/>
      <c r="L5" s="84"/>
      <c r="M5" s="84"/>
      <c r="N5" s="84"/>
      <c r="O5" s="84"/>
      <c r="P5" s="84"/>
      <c r="Q5" s="51"/>
      <c r="R5" s="51"/>
      <c r="S5" s="51"/>
      <c r="T5" s="84" t="s">
        <v>163</v>
      </c>
      <c r="U5" s="84"/>
      <c r="V5" s="84"/>
      <c r="W5" s="84"/>
      <c r="X5" s="84"/>
      <c r="Y5" s="84"/>
      <c r="Z5" s="84"/>
      <c r="AA5" s="51"/>
      <c r="AB5" s="84" t="s">
        <v>164</v>
      </c>
      <c r="AC5" s="84"/>
      <c r="AD5" s="84"/>
      <c r="AE5" s="84"/>
      <c r="AF5" s="84"/>
      <c r="AG5" s="84"/>
      <c r="AH5" s="84"/>
      <c r="AI5" s="51"/>
      <c r="AJ5" s="84" t="s">
        <v>165</v>
      </c>
      <c r="AK5" s="84"/>
      <c r="AL5" s="84"/>
      <c r="AM5" s="84"/>
      <c r="AN5" s="84"/>
      <c r="AO5" s="84"/>
      <c r="AP5" s="84"/>
      <c r="AQ5" s="51"/>
      <c r="AR5" s="84" t="s">
        <v>166</v>
      </c>
      <c r="AS5" s="84"/>
      <c r="AT5" s="84"/>
      <c r="AU5" s="84"/>
      <c r="AV5" s="84"/>
      <c r="AW5" s="84"/>
      <c r="AX5" s="84"/>
      <c r="AY5" s="51"/>
      <c r="AZ5" s="84" t="s">
        <v>167</v>
      </c>
      <c r="BA5" s="84"/>
      <c r="BB5" s="84"/>
      <c r="BC5" s="84"/>
      <c r="BD5" s="84"/>
      <c r="BE5" s="84"/>
      <c r="BF5" s="84"/>
      <c r="BG5" s="51"/>
    </row>
    <row r="6" spans="1:59" ht="15" customHeight="1" x14ac:dyDescent="0.25">
      <c r="A6" s="70" t="s">
        <v>19</v>
      </c>
      <c r="B6" s="72" t="s">
        <v>1</v>
      </c>
      <c r="C6" s="72"/>
      <c r="D6" s="72"/>
      <c r="E6" s="72"/>
      <c r="F6" s="72" t="s">
        <v>64</v>
      </c>
      <c r="G6" s="72" t="s">
        <v>98</v>
      </c>
      <c r="J6" s="74" t="s">
        <v>0</v>
      </c>
      <c r="K6" s="68" t="s">
        <v>1</v>
      </c>
      <c r="L6" s="68"/>
      <c r="M6" s="68"/>
      <c r="N6" s="68"/>
      <c r="O6" s="76" t="s">
        <v>2</v>
      </c>
      <c r="P6" s="76" t="s">
        <v>98</v>
      </c>
      <c r="Q6" s="51"/>
      <c r="R6" s="51"/>
      <c r="S6" s="51"/>
      <c r="T6" s="74" t="s">
        <v>68</v>
      </c>
      <c r="U6" s="68" t="s">
        <v>1</v>
      </c>
      <c r="V6" s="68"/>
      <c r="W6" s="68"/>
      <c r="X6" s="68"/>
      <c r="Y6" s="76" t="s">
        <v>2</v>
      </c>
      <c r="Z6" s="76" t="s">
        <v>98</v>
      </c>
      <c r="AA6" s="51"/>
      <c r="AB6" s="74" t="s">
        <v>71</v>
      </c>
      <c r="AC6" s="68" t="s">
        <v>1</v>
      </c>
      <c r="AD6" s="68"/>
      <c r="AE6" s="68"/>
      <c r="AF6" s="68"/>
      <c r="AG6" s="76" t="s">
        <v>2</v>
      </c>
      <c r="AH6" s="76" t="s">
        <v>98</v>
      </c>
      <c r="AI6" s="51"/>
      <c r="AJ6" s="74" t="s">
        <v>82</v>
      </c>
      <c r="AK6" s="68" t="s">
        <v>1</v>
      </c>
      <c r="AL6" s="68"/>
      <c r="AM6" s="68"/>
      <c r="AN6" s="68"/>
      <c r="AO6" s="76" t="s">
        <v>2</v>
      </c>
      <c r="AP6" s="76" t="s">
        <v>98</v>
      </c>
      <c r="AQ6" s="51"/>
      <c r="AR6" s="74" t="s">
        <v>83</v>
      </c>
      <c r="AS6" s="68" t="s">
        <v>1</v>
      </c>
      <c r="AT6" s="68"/>
      <c r="AU6" s="68"/>
      <c r="AV6" s="68"/>
      <c r="AW6" s="76" t="s">
        <v>2</v>
      </c>
      <c r="AX6" s="76" t="s">
        <v>98</v>
      </c>
      <c r="AY6" s="51"/>
      <c r="AZ6" s="74" t="s">
        <v>87</v>
      </c>
      <c r="BA6" s="68" t="s">
        <v>1</v>
      </c>
      <c r="BB6" s="68"/>
      <c r="BC6" s="68"/>
      <c r="BD6" s="68"/>
      <c r="BE6" s="76" t="s">
        <v>2</v>
      </c>
      <c r="BF6" s="76" t="s">
        <v>98</v>
      </c>
      <c r="BG6" s="51"/>
    </row>
    <row r="7" spans="1:59" ht="15" customHeight="1" x14ac:dyDescent="0.25">
      <c r="A7" s="71"/>
      <c r="B7" s="2" t="s">
        <v>3</v>
      </c>
      <c r="C7" s="2" t="s">
        <v>98</v>
      </c>
      <c r="D7" s="2" t="s">
        <v>4</v>
      </c>
      <c r="E7" s="2" t="s">
        <v>98</v>
      </c>
      <c r="F7" s="73"/>
      <c r="G7" s="72"/>
      <c r="J7" s="75"/>
      <c r="K7" s="8" t="s">
        <v>3</v>
      </c>
      <c r="L7" s="8" t="s">
        <v>98</v>
      </c>
      <c r="M7" s="8" t="s">
        <v>4</v>
      </c>
      <c r="N7" s="8" t="s">
        <v>98</v>
      </c>
      <c r="O7" s="77"/>
      <c r="P7" s="76"/>
      <c r="Q7" s="51"/>
      <c r="R7" s="51"/>
      <c r="S7" s="51"/>
      <c r="T7" s="75"/>
      <c r="U7" s="8" t="s">
        <v>3</v>
      </c>
      <c r="V7" s="8" t="s">
        <v>98</v>
      </c>
      <c r="W7" s="8" t="s">
        <v>4</v>
      </c>
      <c r="X7" s="8" t="s">
        <v>98</v>
      </c>
      <c r="Y7" s="77"/>
      <c r="Z7" s="76"/>
      <c r="AA7" s="51"/>
      <c r="AB7" s="75"/>
      <c r="AC7" s="8" t="s">
        <v>3</v>
      </c>
      <c r="AD7" s="8" t="s">
        <v>98</v>
      </c>
      <c r="AE7" s="8" t="s">
        <v>4</v>
      </c>
      <c r="AF7" s="8" t="s">
        <v>98</v>
      </c>
      <c r="AG7" s="77"/>
      <c r="AH7" s="76"/>
      <c r="AI7" s="51"/>
      <c r="AJ7" s="75"/>
      <c r="AK7" s="8" t="s">
        <v>3</v>
      </c>
      <c r="AL7" s="8" t="s">
        <v>98</v>
      </c>
      <c r="AM7" s="8" t="s">
        <v>4</v>
      </c>
      <c r="AN7" s="8" t="s">
        <v>98</v>
      </c>
      <c r="AO7" s="77"/>
      <c r="AP7" s="76"/>
      <c r="AQ7" s="51"/>
      <c r="AR7" s="75"/>
      <c r="AS7" s="8" t="s">
        <v>3</v>
      </c>
      <c r="AT7" s="8" t="s">
        <v>98</v>
      </c>
      <c r="AU7" s="8" t="s">
        <v>4</v>
      </c>
      <c r="AV7" s="8" t="s">
        <v>98</v>
      </c>
      <c r="AW7" s="77"/>
      <c r="AX7" s="76"/>
      <c r="AY7" s="51"/>
      <c r="AZ7" s="75"/>
      <c r="BA7" s="8" t="s">
        <v>3</v>
      </c>
      <c r="BB7" s="8" t="s">
        <v>98</v>
      </c>
      <c r="BC7" s="8" t="s">
        <v>4</v>
      </c>
      <c r="BD7" s="8" t="s">
        <v>98</v>
      </c>
      <c r="BE7" s="77"/>
      <c r="BF7" s="76"/>
      <c r="BG7" s="51"/>
    </row>
    <row r="8" spans="1:59" x14ac:dyDescent="0.25">
      <c r="A8" s="3" t="s">
        <v>63</v>
      </c>
      <c r="B8" s="4">
        <v>23</v>
      </c>
      <c r="C8" s="16">
        <f>+(B8/F8)*100</f>
        <v>46</v>
      </c>
      <c r="D8" s="4">
        <v>27</v>
      </c>
      <c r="E8" s="16">
        <f>+(D8/F8)*100</f>
        <v>54</v>
      </c>
      <c r="F8" s="4">
        <v>50</v>
      </c>
      <c r="G8" s="16">
        <f t="shared" ref="G8:G51" si="0">+(F8/$F$51)*100</f>
        <v>0.11003278977135186</v>
      </c>
      <c r="J8" s="9" t="s">
        <v>5</v>
      </c>
      <c r="K8" s="10">
        <v>450</v>
      </c>
      <c r="L8" s="19">
        <f>+(K8/O8)*100</f>
        <v>69.124423963133637</v>
      </c>
      <c r="M8" s="10">
        <v>201</v>
      </c>
      <c r="N8" s="19">
        <f>+(M8/O8)*100</f>
        <v>30.875576036866359</v>
      </c>
      <c r="O8" s="10">
        <v>651</v>
      </c>
      <c r="P8" s="19">
        <f>+(O8/$O$21)*100</f>
        <v>1.4326269228230013</v>
      </c>
      <c r="Q8" s="51"/>
      <c r="R8" s="51"/>
      <c r="S8" s="51"/>
      <c r="T8" s="9" t="s">
        <v>67</v>
      </c>
      <c r="U8" s="10">
        <v>29798</v>
      </c>
      <c r="V8" s="19">
        <f>+(U8/Y8)*100</f>
        <v>69.281562427342479</v>
      </c>
      <c r="W8" s="10">
        <v>13212</v>
      </c>
      <c r="X8" s="19">
        <f>+(W8/Y8)*100</f>
        <v>30.718437572657521</v>
      </c>
      <c r="Y8" s="10">
        <v>43010</v>
      </c>
      <c r="Z8" s="19">
        <f>+(Y8/$Y$11)*100</f>
        <v>94.650205761316869</v>
      </c>
      <c r="AA8" s="51"/>
      <c r="AB8" s="9" t="s">
        <v>69</v>
      </c>
      <c r="AC8" s="10">
        <v>22015</v>
      </c>
      <c r="AD8" s="19">
        <f>+(AC8/AG8)*100</f>
        <v>67.880488406512086</v>
      </c>
      <c r="AE8" s="10">
        <v>10417</v>
      </c>
      <c r="AF8" s="19">
        <f>+(AE8/AG8)*100</f>
        <v>32.119511593487914</v>
      </c>
      <c r="AG8" s="10">
        <v>32432</v>
      </c>
      <c r="AH8" s="19">
        <f>+(AG8/$AG$10)*100</f>
        <v>71.371668757289669</v>
      </c>
      <c r="AI8" s="51"/>
      <c r="AJ8" s="9" t="s">
        <v>72</v>
      </c>
      <c r="AK8" s="10">
        <v>269</v>
      </c>
      <c r="AL8" s="19">
        <f>+(AK8/AO8)*100</f>
        <v>73.698630136986296</v>
      </c>
      <c r="AM8" s="10">
        <v>96</v>
      </c>
      <c r="AN8" s="19">
        <f>+(AM8/AO8)*100</f>
        <v>26.301369863013697</v>
      </c>
      <c r="AO8" s="10">
        <v>365</v>
      </c>
      <c r="AP8" s="19">
        <f t="shared" ref="AP8:AP18" si="1">+(AO8/$AO$18)*100</f>
        <v>0.80323936533086859</v>
      </c>
      <c r="AQ8" s="51"/>
      <c r="AR8" s="9" t="s">
        <v>107</v>
      </c>
      <c r="AS8" s="10">
        <v>44</v>
      </c>
      <c r="AT8" s="19">
        <f>+(AS8/AW8)*100</f>
        <v>81.481481481481481</v>
      </c>
      <c r="AU8" s="10">
        <v>10</v>
      </c>
      <c r="AV8" s="19">
        <f>+(AU8/AW8)*100</f>
        <v>18.518518518518519</v>
      </c>
      <c r="AW8" s="10">
        <v>54</v>
      </c>
      <c r="AX8" s="19">
        <f t="shared" ref="AX8:AX13" si="2">+(AW8/$AW$13)*100</f>
        <v>0.11883541295306002</v>
      </c>
      <c r="AY8" s="51"/>
      <c r="AZ8" s="9" t="s">
        <v>143</v>
      </c>
      <c r="BA8" s="10">
        <v>22642</v>
      </c>
      <c r="BB8" s="19">
        <f>+(BA8/BE8)*100</f>
        <v>68.772590590164924</v>
      </c>
      <c r="BC8" s="10">
        <v>10281</v>
      </c>
      <c r="BD8" s="19">
        <f>+(BC8/BE8)*100</f>
        <v>31.227409409835072</v>
      </c>
      <c r="BE8" s="10">
        <v>32923</v>
      </c>
      <c r="BF8" s="19">
        <f>+(BE8/$BE$12)*100</f>
        <v>72.452190752844345</v>
      </c>
      <c r="BG8" s="51"/>
    </row>
    <row r="9" spans="1:59" x14ac:dyDescent="0.25">
      <c r="A9" s="3" t="s">
        <v>20</v>
      </c>
      <c r="B9" s="4">
        <v>84</v>
      </c>
      <c r="C9" s="16">
        <f t="shared" ref="C9:C51" si="3">+(B9/F9)*100</f>
        <v>48.837209302325576</v>
      </c>
      <c r="D9" s="4">
        <v>88</v>
      </c>
      <c r="E9" s="16">
        <f t="shared" ref="E9:E51" si="4">+(D9/F9)*100</f>
        <v>51.162790697674424</v>
      </c>
      <c r="F9" s="4">
        <v>172</v>
      </c>
      <c r="G9" s="16">
        <f t="shared" si="0"/>
        <v>0.3785127968134504</v>
      </c>
      <c r="J9" s="9" t="s">
        <v>6</v>
      </c>
      <c r="K9" s="10">
        <v>143</v>
      </c>
      <c r="L9" s="19">
        <f t="shared" ref="L9:L21" si="5">+(K9/O9)*100</f>
        <v>50.889679715302492</v>
      </c>
      <c r="M9" s="10">
        <v>138</v>
      </c>
      <c r="N9" s="19">
        <f t="shared" ref="N9:N21" si="6">+(M9/O9)*100</f>
        <v>49.110320284697508</v>
      </c>
      <c r="O9" s="10">
        <v>281</v>
      </c>
      <c r="P9" s="19">
        <f t="shared" ref="P9:P21" si="7">+(O9/$O$21)*100</f>
        <v>0.61838427851499744</v>
      </c>
      <c r="Q9" s="51"/>
      <c r="R9" s="51"/>
      <c r="S9" s="51"/>
      <c r="T9" s="9" t="s">
        <v>65</v>
      </c>
      <c r="U9" s="10">
        <v>540</v>
      </c>
      <c r="V9" s="19">
        <f t="shared" ref="V9:V11" si="8">+(U9/Y9)*100</f>
        <v>52.325581395348841</v>
      </c>
      <c r="W9" s="10">
        <v>492</v>
      </c>
      <c r="X9" s="19">
        <f t="shared" ref="X9:X11" si="9">+(W9/Y9)*100</f>
        <v>47.674418604651166</v>
      </c>
      <c r="Y9" s="10">
        <v>1032</v>
      </c>
      <c r="Z9" s="19">
        <f t="shared" ref="Z9:Z11" si="10">+(Y9/$Y$11)*100</f>
        <v>2.2710767808807026</v>
      </c>
      <c r="AA9" s="51"/>
      <c r="AB9" s="9" t="s">
        <v>70</v>
      </c>
      <c r="AC9" s="10">
        <v>8953</v>
      </c>
      <c r="AD9" s="19">
        <f>+(AC9/AG9)*100</f>
        <v>68.821585056499345</v>
      </c>
      <c r="AE9" s="10">
        <v>4056</v>
      </c>
      <c r="AF9" s="19">
        <f>+(AE9/AG9)*100</f>
        <v>31.178414943500655</v>
      </c>
      <c r="AG9" s="10">
        <v>13009</v>
      </c>
      <c r="AH9" s="19">
        <f>+(AG9/$AG$10)*100</f>
        <v>28.628331242710324</v>
      </c>
      <c r="AI9" s="51"/>
      <c r="AJ9" s="9" t="s">
        <v>73</v>
      </c>
      <c r="AK9" s="10">
        <v>9994</v>
      </c>
      <c r="AL9" s="19">
        <f t="shared" ref="AL9:AL18" si="11">+(AK9/AO9)*100</f>
        <v>67.449551191199291</v>
      </c>
      <c r="AM9" s="10">
        <v>4823</v>
      </c>
      <c r="AN9" s="19">
        <f t="shared" ref="AN9:AN18" si="12">+(AM9/AO9)*100</f>
        <v>32.550448808800702</v>
      </c>
      <c r="AO9" s="10">
        <v>14817</v>
      </c>
      <c r="AP9" s="19">
        <f t="shared" si="1"/>
        <v>32.607116920842408</v>
      </c>
      <c r="AQ9" s="51"/>
      <c r="AR9" s="9" t="s">
        <v>108</v>
      </c>
      <c r="AS9" s="10">
        <v>1317</v>
      </c>
      <c r="AT9" s="19">
        <f>+(AS9/AW9)*100</f>
        <v>73.65771812080537</v>
      </c>
      <c r="AU9" s="10">
        <v>471</v>
      </c>
      <c r="AV9" s="19">
        <f>+(AU9/AW9)*100</f>
        <v>26.34228187919463</v>
      </c>
      <c r="AW9" s="10">
        <v>1788</v>
      </c>
      <c r="AX9" s="19">
        <f t="shared" si="2"/>
        <v>3.9347725622235421</v>
      </c>
      <c r="AY9" s="51"/>
      <c r="AZ9" s="9" t="s">
        <v>144</v>
      </c>
      <c r="BA9" s="10">
        <v>4422</v>
      </c>
      <c r="BB9" s="19">
        <f>+(BA9/BE9)*100</f>
        <v>65.029411764705884</v>
      </c>
      <c r="BC9" s="10">
        <v>2378</v>
      </c>
      <c r="BD9" s="19">
        <f>+(BC9/BE9)*100</f>
        <v>34.970588235294123</v>
      </c>
      <c r="BE9" s="10">
        <v>6800</v>
      </c>
      <c r="BF9" s="19">
        <f>+(BE9/$BE$12)*100</f>
        <v>14.964459408903855</v>
      </c>
      <c r="BG9" s="51"/>
    </row>
    <row r="10" spans="1:59" x14ac:dyDescent="0.25">
      <c r="A10" s="3" t="s">
        <v>22</v>
      </c>
      <c r="B10" s="4">
        <v>51</v>
      </c>
      <c r="C10" s="16">
        <f t="shared" si="3"/>
        <v>69.863013698630141</v>
      </c>
      <c r="D10" s="4">
        <v>22</v>
      </c>
      <c r="E10" s="16">
        <f t="shared" si="4"/>
        <v>30.136986301369863</v>
      </c>
      <c r="F10" s="4">
        <v>73</v>
      </c>
      <c r="G10" s="16">
        <f t="shared" si="0"/>
        <v>0.16064787306617373</v>
      </c>
      <c r="J10" s="9" t="s">
        <v>7</v>
      </c>
      <c r="K10" s="10">
        <v>78</v>
      </c>
      <c r="L10" s="19">
        <f t="shared" si="5"/>
        <v>25.573770491803277</v>
      </c>
      <c r="M10" s="10">
        <v>227</v>
      </c>
      <c r="N10" s="19">
        <f t="shared" si="6"/>
        <v>74.426229508196712</v>
      </c>
      <c r="O10" s="10">
        <v>305</v>
      </c>
      <c r="P10" s="19">
        <f t="shared" si="7"/>
        <v>0.67120001760524639</v>
      </c>
      <c r="Q10" s="51"/>
      <c r="R10" s="51"/>
      <c r="S10" s="51"/>
      <c r="T10" s="9" t="s">
        <v>66</v>
      </c>
      <c r="U10" s="10">
        <v>630</v>
      </c>
      <c r="V10" s="19">
        <f t="shared" si="8"/>
        <v>45.032165832737668</v>
      </c>
      <c r="W10" s="10">
        <v>769</v>
      </c>
      <c r="X10" s="19">
        <f t="shared" si="9"/>
        <v>54.967834167262332</v>
      </c>
      <c r="Y10" s="10">
        <v>1399</v>
      </c>
      <c r="Z10" s="19">
        <f t="shared" si="10"/>
        <v>3.078717457802425</v>
      </c>
      <c r="AA10" s="51"/>
      <c r="AB10" s="11" t="s">
        <v>2</v>
      </c>
      <c r="AC10" s="12">
        <v>30968</v>
      </c>
      <c r="AD10" s="20">
        <f>+(AC10/AG10)*100</f>
        <v>68.149908672784491</v>
      </c>
      <c r="AE10" s="12">
        <v>14473</v>
      </c>
      <c r="AF10" s="20">
        <f>+(AE10/AG10)*100</f>
        <v>31.850091327215512</v>
      </c>
      <c r="AG10" s="12">
        <v>45441</v>
      </c>
      <c r="AH10" s="20">
        <f>+(AG10/$AG$10)*100</f>
        <v>100</v>
      </c>
      <c r="AI10" s="51"/>
      <c r="AJ10" s="9" t="s">
        <v>74</v>
      </c>
      <c r="AK10" s="10">
        <v>8654</v>
      </c>
      <c r="AL10" s="19">
        <f t="shared" si="11"/>
        <v>67.869186730452512</v>
      </c>
      <c r="AM10" s="10">
        <v>4097</v>
      </c>
      <c r="AN10" s="19">
        <f t="shared" si="12"/>
        <v>32.130813269547488</v>
      </c>
      <c r="AO10" s="10">
        <v>12751</v>
      </c>
      <c r="AP10" s="19">
        <f t="shared" si="1"/>
        <v>28.060562047490151</v>
      </c>
      <c r="AQ10" s="51"/>
      <c r="AR10" s="9" t="s">
        <v>109</v>
      </c>
      <c r="AS10" s="10">
        <v>24712</v>
      </c>
      <c r="AT10" s="19">
        <f t="shared" ref="AT10:AT13" si="13">+(AS10/AW10)*100</f>
        <v>68.783922954880723</v>
      </c>
      <c r="AU10" s="10">
        <v>11215</v>
      </c>
      <c r="AV10" s="19">
        <f t="shared" ref="AV10:AV13" si="14">+(AU10/AW10)*100</f>
        <v>31.216077045119267</v>
      </c>
      <c r="AW10" s="10">
        <v>35927</v>
      </c>
      <c r="AX10" s="19">
        <f t="shared" si="2"/>
        <v>79.062960762307171</v>
      </c>
      <c r="AY10" s="51"/>
      <c r="AZ10" s="9" t="s">
        <v>145</v>
      </c>
      <c r="BA10" s="10">
        <v>2395</v>
      </c>
      <c r="BB10" s="19">
        <f>+(BA10/BE10)*100</f>
        <v>68.078453666856163</v>
      </c>
      <c r="BC10" s="10">
        <v>1123</v>
      </c>
      <c r="BD10" s="19">
        <f>+(BC10/BE10)*100</f>
        <v>31.92154633314383</v>
      </c>
      <c r="BE10" s="10">
        <v>3518</v>
      </c>
      <c r="BF10" s="19">
        <f>+(BE10/$BE$12)*100</f>
        <v>7.7419070883123169</v>
      </c>
      <c r="BG10" s="51"/>
    </row>
    <row r="11" spans="1:59" ht="15" customHeight="1" x14ac:dyDescent="0.25">
      <c r="A11" s="3" t="s">
        <v>62</v>
      </c>
      <c r="B11" s="4">
        <v>50</v>
      </c>
      <c r="C11" s="16">
        <f t="shared" si="3"/>
        <v>61.728395061728392</v>
      </c>
      <c r="D11" s="4">
        <v>31</v>
      </c>
      <c r="E11" s="16">
        <f t="shared" si="4"/>
        <v>38.271604938271601</v>
      </c>
      <c r="F11" s="4">
        <v>81</v>
      </c>
      <c r="G11" s="16">
        <f t="shared" si="0"/>
        <v>0.17825311942959002</v>
      </c>
      <c r="J11" s="9" t="s">
        <v>8</v>
      </c>
      <c r="K11" s="10">
        <v>88</v>
      </c>
      <c r="L11" s="19">
        <f t="shared" si="5"/>
        <v>45.128205128205131</v>
      </c>
      <c r="M11" s="10">
        <v>107</v>
      </c>
      <c r="N11" s="19">
        <f t="shared" si="6"/>
        <v>54.871794871794876</v>
      </c>
      <c r="O11" s="10">
        <v>195</v>
      </c>
      <c r="P11" s="19">
        <f t="shared" si="7"/>
        <v>0.42912788010827224</v>
      </c>
      <c r="Q11" s="51"/>
      <c r="R11" s="51"/>
      <c r="S11" s="51"/>
      <c r="T11" s="11" t="s">
        <v>2</v>
      </c>
      <c r="U11" s="12">
        <v>30968</v>
      </c>
      <c r="V11" s="20">
        <f t="shared" si="8"/>
        <v>68.149908672784491</v>
      </c>
      <c r="W11" s="12">
        <v>14473</v>
      </c>
      <c r="X11" s="20">
        <f t="shared" si="9"/>
        <v>31.850091327215512</v>
      </c>
      <c r="Y11" s="12">
        <v>45441</v>
      </c>
      <c r="Z11" s="20">
        <f t="shared" si="10"/>
        <v>100</v>
      </c>
      <c r="AA11" s="51"/>
      <c r="AB11" s="85" t="s">
        <v>168</v>
      </c>
      <c r="AC11" s="85"/>
      <c r="AD11" s="85"/>
      <c r="AE11" s="85"/>
      <c r="AF11" s="85"/>
      <c r="AG11" s="85"/>
      <c r="AH11" s="85"/>
      <c r="AI11" s="51"/>
      <c r="AJ11" s="9" t="s">
        <v>75</v>
      </c>
      <c r="AK11" s="10">
        <v>4871</v>
      </c>
      <c r="AL11" s="19">
        <f t="shared" si="11"/>
        <v>69.925351708297441</v>
      </c>
      <c r="AM11" s="10">
        <v>2095</v>
      </c>
      <c r="AN11" s="19">
        <f t="shared" si="12"/>
        <v>30.074648291702555</v>
      </c>
      <c r="AO11" s="10">
        <v>6966</v>
      </c>
      <c r="AP11" s="19">
        <f t="shared" si="1"/>
        <v>15.32976827094474</v>
      </c>
      <c r="AQ11" s="51"/>
      <c r="AR11" s="9" t="s">
        <v>111</v>
      </c>
      <c r="AS11" s="10">
        <v>4193</v>
      </c>
      <c r="AT11" s="19">
        <f t="shared" si="13"/>
        <v>69.929953302201469</v>
      </c>
      <c r="AU11" s="10">
        <v>1803</v>
      </c>
      <c r="AV11" s="19">
        <f t="shared" si="14"/>
        <v>30.070046697798531</v>
      </c>
      <c r="AW11" s="10">
        <v>5996</v>
      </c>
      <c r="AX11" s="19">
        <f t="shared" si="2"/>
        <v>13.195132149380514</v>
      </c>
      <c r="AY11" s="51"/>
      <c r="AZ11" s="9" t="s">
        <v>121</v>
      </c>
      <c r="BA11" s="10">
        <v>1509</v>
      </c>
      <c r="BB11" s="19">
        <f>+(BA11/BE11)*100</f>
        <v>68.590909090909093</v>
      </c>
      <c r="BC11" s="10">
        <v>691</v>
      </c>
      <c r="BD11" s="19">
        <f>+(BC11/BE11)*100</f>
        <v>31.40909090909091</v>
      </c>
      <c r="BE11" s="10">
        <v>2200</v>
      </c>
      <c r="BF11" s="19">
        <f>+(BE11/$BE$12)*100</f>
        <v>4.8414427499394819</v>
      </c>
      <c r="BG11" s="51"/>
    </row>
    <row r="12" spans="1:59" ht="18" customHeight="1" x14ac:dyDescent="0.25">
      <c r="A12" s="3" t="s">
        <v>23</v>
      </c>
      <c r="B12" s="4">
        <v>12</v>
      </c>
      <c r="C12" s="16">
        <f t="shared" si="3"/>
        <v>80</v>
      </c>
      <c r="D12" s="4">
        <v>3</v>
      </c>
      <c r="E12" s="16">
        <f t="shared" si="4"/>
        <v>20</v>
      </c>
      <c r="F12" s="4">
        <v>15</v>
      </c>
      <c r="G12" s="16">
        <f t="shared" si="0"/>
        <v>3.3009836931405558E-2</v>
      </c>
      <c r="J12" s="9" t="s">
        <v>9</v>
      </c>
      <c r="K12" s="10">
        <v>2340</v>
      </c>
      <c r="L12" s="19">
        <f t="shared" si="5"/>
        <v>55.674518201284798</v>
      </c>
      <c r="M12" s="10">
        <v>1863</v>
      </c>
      <c r="N12" s="19">
        <f t="shared" si="6"/>
        <v>44.325481798715202</v>
      </c>
      <c r="O12" s="10">
        <v>4203</v>
      </c>
      <c r="P12" s="19">
        <f t="shared" si="7"/>
        <v>9.2493563081798378</v>
      </c>
      <c r="Q12" s="51"/>
      <c r="R12" s="51"/>
      <c r="S12" s="51"/>
      <c r="T12" s="85" t="s">
        <v>168</v>
      </c>
      <c r="U12" s="85"/>
      <c r="V12" s="85"/>
      <c r="W12" s="85"/>
      <c r="X12" s="85"/>
      <c r="Y12" s="85"/>
      <c r="Z12" s="85"/>
      <c r="AA12" s="51"/>
      <c r="AB12" s="85"/>
      <c r="AC12" s="85"/>
      <c r="AD12" s="85"/>
      <c r="AE12" s="85"/>
      <c r="AF12" s="85"/>
      <c r="AG12" s="85"/>
      <c r="AH12" s="85"/>
      <c r="AI12" s="51"/>
      <c r="AJ12" s="9" t="s">
        <v>76</v>
      </c>
      <c r="AK12" s="10">
        <v>3097</v>
      </c>
      <c r="AL12" s="19">
        <f t="shared" si="11"/>
        <v>67.872014025860182</v>
      </c>
      <c r="AM12" s="10">
        <v>1466</v>
      </c>
      <c r="AN12" s="19">
        <f t="shared" si="12"/>
        <v>32.127985974139825</v>
      </c>
      <c r="AO12" s="10">
        <v>4563</v>
      </c>
      <c r="AP12" s="19">
        <f t="shared" si="1"/>
        <v>10.041592394533572</v>
      </c>
      <c r="AQ12" s="51"/>
      <c r="AR12" s="9" t="s">
        <v>113</v>
      </c>
      <c r="AS12" s="10">
        <v>702</v>
      </c>
      <c r="AT12" s="19">
        <f t="shared" si="13"/>
        <v>41.885441527446297</v>
      </c>
      <c r="AU12" s="10">
        <v>974</v>
      </c>
      <c r="AV12" s="19">
        <f>+(AU12/AW12)*100</f>
        <v>58.114558472553703</v>
      </c>
      <c r="AW12" s="10">
        <v>1676</v>
      </c>
      <c r="AX12" s="19">
        <f t="shared" si="2"/>
        <v>3.6882991131357143</v>
      </c>
      <c r="AY12" s="51"/>
      <c r="AZ12" s="11" t="s">
        <v>2</v>
      </c>
      <c r="BA12" s="12">
        <v>30968</v>
      </c>
      <c r="BB12" s="20">
        <f t="shared" ref="BB12" si="15">+(BA12/BE12)*100</f>
        <v>68.149908672784491</v>
      </c>
      <c r="BC12" s="12">
        <v>14473</v>
      </c>
      <c r="BD12" s="20">
        <f t="shared" ref="BD12" si="16">+(BC12/BE12)*100</f>
        <v>31.850091327215512</v>
      </c>
      <c r="BE12" s="12">
        <v>45441</v>
      </c>
      <c r="BF12" s="18">
        <f>+(BE12/$BE$12)*100</f>
        <v>100</v>
      </c>
      <c r="BG12" s="51"/>
    </row>
    <row r="13" spans="1:59" ht="15" customHeight="1" x14ac:dyDescent="0.25">
      <c r="A13" s="3" t="s">
        <v>24</v>
      </c>
      <c r="B13" s="4">
        <v>54</v>
      </c>
      <c r="C13" s="16">
        <f t="shared" si="3"/>
        <v>41.53846153846154</v>
      </c>
      <c r="D13" s="4">
        <v>76</v>
      </c>
      <c r="E13" s="16">
        <f t="shared" si="4"/>
        <v>58.461538461538467</v>
      </c>
      <c r="F13" s="4">
        <v>130</v>
      </c>
      <c r="G13" s="16">
        <f t="shared" si="0"/>
        <v>0.28608525340551483</v>
      </c>
      <c r="J13" s="9" t="s">
        <v>10</v>
      </c>
      <c r="K13" s="10">
        <v>10647</v>
      </c>
      <c r="L13" s="19">
        <f t="shared" si="5"/>
        <v>79.036448667507969</v>
      </c>
      <c r="M13" s="10">
        <v>2824</v>
      </c>
      <c r="N13" s="19">
        <f t="shared" si="6"/>
        <v>20.96355133249202</v>
      </c>
      <c r="O13" s="10">
        <v>13471</v>
      </c>
      <c r="P13" s="19">
        <f t="shared" si="7"/>
        <v>29.645034220197619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9" t="s">
        <v>77</v>
      </c>
      <c r="AK13" s="10">
        <v>1961</v>
      </c>
      <c r="AL13" s="19">
        <f t="shared" si="11"/>
        <v>70.362396842482951</v>
      </c>
      <c r="AM13" s="10">
        <v>826</v>
      </c>
      <c r="AN13" s="19">
        <f t="shared" si="12"/>
        <v>29.637603157517045</v>
      </c>
      <c r="AO13" s="10">
        <v>2787</v>
      </c>
      <c r="AP13" s="19">
        <f t="shared" si="1"/>
        <v>6.1332277018551524</v>
      </c>
      <c r="AQ13" s="51"/>
      <c r="AR13" s="11" t="s">
        <v>2</v>
      </c>
      <c r="AS13" s="12">
        <v>30968</v>
      </c>
      <c r="AT13" s="20">
        <f t="shared" si="13"/>
        <v>68.149908672784491</v>
      </c>
      <c r="AU13" s="12">
        <v>14473</v>
      </c>
      <c r="AV13" s="20">
        <f t="shared" si="14"/>
        <v>31.850091327215512</v>
      </c>
      <c r="AW13" s="12">
        <v>45441</v>
      </c>
      <c r="AX13" s="18">
        <f t="shared" si="2"/>
        <v>100</v>
      </c>
      <c r="AY13" s="51"/>
      <c r="AZ13" s="85" t="s">
        <v>169</v>
      </c>
      <c r="BA13" s="85"/>
      <c r="BB13" s="85"/>
      <c r="BC13" s="85"/>
      <c r="BD13" s="85"/>
      <c r="BE13" s="85"/>
      <c r="BF13" s="85"/>
      <c r="BG13" s="51"/>
    </row>
    <row r="14" spans="1:59" ht="15" customHeight="1" x14ac:dyDescent="0.25">
      <c r="A14" s="3" t="s">
        <v>25</v>
      </c>
      <c r="B14" s="4">
        <v>6</v>
      </c>
      <c r="C14" s="16">
        <f t="shared" si="3"/>
        <v>23.076923076923077</v>
      </c>
      <c r="D14" s="4">
        <v>20</v>
      </c>
      <c r="E14" s="16">
        <f t="shared" si="4"/>
        <v>76.923076923076934</v>
      </c>
      <c r="F14" s="4">
        <v>26</v>
      </c>
      <c r="G14" s="16">
        <f t="shared" si="0"/>
        <v>5.7217050681102964E-2</v>
      </c>
      <c r="J14" s="9" t="s">
        <v>11</v>
      </c>
      <c r="K14" s="10">
        <v>4147</v>
      </c>
      <c r="L14" s="19">
        <f t="shared" si="5"/>
        <v>85.171493119737107</v>
      </c>
      <c r="M14" s="10">
        <v>722</v>
      </c>
      <c r="N14" s="19">
        <f t="shared" si="6"/>
        <v>14.828506880262887</v>
      </c>
      <c r="O14" s="10">
        <v>4869</v>
      </c>
      <c r="P14" s="19">
        <f t="shared" si="7"/>
        <v>10.714993067934245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9" t="s">
        <v>78</v>
      </c>
      <c r="AK14" s="10">
        <v>1133</v>
      </c>
      <c r="AL14" s="19">
        <f t="shared" si="11"/>
        <v>71.213073538654939</v>
      </c>
      <c r="AM14" s="10">
        <v>458</v>
      </c>
      <c r="AN14" s="19">
        <f t="shared" si="12"/>
        <v>28.786926461345065</v>
      </c>
      <c r="AO14" s="10">
        <v>1591</v>
      </c>
      <c r="AP14" s="19">
        <f t="shared" si="1"/>
        <v>3.5012433705244166</v>
      </c>
      <c r="AQ14" s="51"/>
      <c r="AR14" s="85" t="s">
        <v>169</v>
      </c>
      <c r="AS14" s="85"/>
      <c r="AT14" s="85"/>
      <c r="AU14" s="85"/>
      <c r="AV14" s="85"/>
      <c r="AW14" s="85"/>
      <c r="AX14" s="85"/>
      <c r="AY14" s="51"/>
      <c r="AZ14" s="85"/>
      <c r="BA14" s="85"/>
      <c r="BB14" s="85"/>
      <c r="BC14" s="85"/>
      <c r="BD14" s="85"/>
      <c r="BE14" s="85"/>
      <c r="BF14" s="85"/>
      <c r="BG14" s="51"/>
    </row>
    <row r="15" spans="1:59" x14ac:dyDescent="0.25">
      <c r="A15" s="3" t="s">
        <v>89</v>
      </c>
      <c r="B15" s="4">
        <v>67</v>
      </c>
      <c r="C15" s="16">
        <f t="shared" si="3"/>
        <v>52.34375</v>
      </c>
      <c r="D15" s="4">
        <v>61</v>
      </c>
      <c r="E15" s="16">
        <f t="shared" si="4"/>
        <v>47.65625</v>
      </c>
      <c r="F15" s="4">
        <v>128</v>
      </c>
      <c r="G15" s="16">
        <f t="shared" si="0"/>
        <v>0.28168394181466078</v>
      </c>
      <c r="J15" s="9" t="s">
        <v>12</v>
      </c>
      <c r="K15" s="10">
        <v>1046</v>
      </c>
      <c r="L15" s="19">
        <f t="shared" si="5"/>
        <v>32.646691635455682</v>
      </c>
      <c r="M15" s="10">
        <v>2158</v>
      </c>
      <c r="N15" s="19">
        <f t="shared" si="6"/>
        <v>67.353308364544318</v>
      </c>
      <c r="O15" s="10">
        <v>3204</v>
      </c>
      <c r="P15" s="19">
        <f t="shared" si="7"/>
        <v>7.0509011685482275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9" t="s">
        <v>79</v>
      </c>
      <c r="AK15" s="10">
        <v>571</v>
      </c>
      <c r="AL15" s="19">
        <f t="shared" si="11"/>
        <v>64.085297418630745</v>
      </c>
      <c r="AM15" s="10">
        <v>320</v>
      </c>
      <c r="AN15" s="19">
        <f t="shared" si="12"/>
        <v>35.914702581369248</v>
      </c>
      <c r="AO15" s="10">
        <v>891</v>
      </c>
      <c r="AP15" s="19">
        <f t="shared" si="1"/>
        <v>1.9607843137254901</v>
      </c>
      <c r="AQ15" s="51"/>
      <c r="AR15" s="85"/>
      <c r="AS15" s="85"/>
      <c r="AT15" s="85"/>
      <c r="AU15" s="85"/>
      <c r="AV15" s="85"/>
      <c r="AW15" s="85"/>
      <c r="AX15" s="85"/>
      <c r="AY15" s="51"/>
      <c r="AZ15" s="51"/>
      <c r="BA15" s="51"/>
      <c r="BB15" s="51"/>
      <c r="BC15" s="51"/>
      <c r="BD15" s="51"/>
      <c r="BE15" s="51"/>
      <c r="BF15" s="51"/>
      <c r="BG15" s="51"/>
    </row>
    <row r="16" spans="1:59" x14ac:dyDescent="0.25">
      <c r="A16" s="3" t="s">
        <v>28</v>
      </c>
      <c r="B16" s="4">
        <v>57</v>
      </c>
      <c r="C16" s="16">
        <f t="shared" si="3"/>
        <v>26.886792452830189</v>
      </c>
      <c r="D16" s="4">
        <v>155</v>
      </c>
      <c r="E16" s="16">
        <f t="shared" si="4"/>
        <v>73.113207547169807</v>
      </c>
      <c r="F16" s="4">
        <v>212</v>
      </c>
      <c r="G16" s="16">
        <f t="shared" si="0"/>
        <v>0.46653902863053193</v>
      </c>
      <c r="J16" s="9" t="s">
        <v>13</v>
      </c>
      <c r="K16" s="10">
        <v>19</v>
      </c>
      <c r="L16" s="19">
        <f t="shared" si="5"/>
        <v>73.076923076923066</v>
      </c>
      <c r="M16" s="10">
        <v>7</v>
      </c>
      <c r="N16" s="19">
        <f t="shared" si="6"/>
        <v>26.923076923076923</v>
      </c>
      <c r="O16" s="10">
        <v>26</v>
      </c>
      <c r="P16" s="19">
        <f t="shared" si="7"/>
        <v>5.7217050681102964E-2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9" t="s">
        <v>80</v>
      </c>
      <c r="AK16" s="10">
        <v>297</v>
      </c>
      <c r="AL16" s="19">
        <f t="shared" si="11"/>
        <v>62.394957983193279</v>
      </c>
      <c r="AM16" s="10">
        <v>179</v>
      </c>
      <c r="AN16" s="19">
        <f t="shared" si="12"/>
        <v>37.605042016806721</v>
      </c>
      <c r="AO16" s="10">
        <v>476</v>
      </c>
      <c r="AP16" s="19">
        <f t="shared" si="1"/>
        <v>1.0475121586232696</v>
      </c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</row>
    <row r="17" spans="1:59" x14ac:dyDescent="0.25">
      <c r="A17" s="3" t="s">
        <v>59</v>
      </c>
      <c r="B17" s="4">
        <v>392</v>
      </c>
      <c r="C17" s="16">
        <f t="shared" si="3"/>
        <v>62.72</v>
      </c>
      <c r="D17" s="4">
        <v>233</v>
      </c>
      <c r="E17" s="16">
        <f t="shared" si="4"/>
        <v>37.28</v>
      </c>
      <c r="F17" s="4">
        <v>625</v>
      </c>
      <c r="G17" s="16">
        <f t="shared" si="0"/>
        <v>1.3754098721418984</v>
      </c>
      <c r="J17" s="9" t="s">
        <v>14</v>
      </c>
      <c r="K17" s="10">
        <v>86</v>
      </c>
      <c r="L17" s="19">
        <f t="shared" si="5"/>
        <v>29.655172413793103</v>
      </c>
      <c r="M17" s="10">
        <v>204</v>
      </c>
      <c r="N17" s="19">
        <f t="shared" si="6"/>
        <v>70.34482758620689</v>
      </c>
      <c r="O17" s="10">
        <v>290</v>
      </c>
      <c r="P17" s="19">
        <f t="shared" si="7"/>
        <v>0.63819018067384081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9" t="s">
        <v>81</v>
      </c>
      <c r="AK17" s="10">
        <v>121</v>
      </c>
      <c r="AL17" s="19">
        <f t="shared" si="11"/>
        <v>51.709401709401718</v>
      </c>
      <c r="AM17" s="10">
        <v>113</v>
      </c>
      <c r="AN17" s="19">
        <f t="shared" si="12"/>
        <v>48.29059829059829</v>
      </c>
      <c r="AO17" s="10">
        <v>234</v>
      </c>
      <c r="AP17" s="19">
        <f t="shared" si="1"/>
        <v>0.51495345612992671</v>
      </c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</row>
    <row r="18" spans="1:59" x14ac:dyDescent="0.25">
      <c r="A18" s="3" t="s">
        <v>30</v>
      </c>
      <c r="B18" s="4">
        <v>107</v>
      </c>
      <c r="C18" s="16">
        <f t="shared" si="3"/>
        <v>20.8984375</v>
      </c>
      <c r="D18" s="4">
        <v>405</v>
      </c>
      <c r="E18" s="16">
        <f t="shared" si="4"/>
        <v>79.1015625</v>
      </c>
      <c r="F18" s="4">
        <v>512</v>
      </c>
      <c r="G18" s="16">
        <f t="shared" si="0"/>
        <v>1.1267357672586431</v>
      </c>
      <c r="J18" s="9" t="s">
        <v>15</v>
      </c>
      <c r="K18" s="10">
        <v>6581</v>
      </c>
      <c r="L18" s="19">
        <f t="shared" si="5"/>
        <v>66.481462774017572</v>
      </c>
      <c r="M18" s="10">
        <v>3318</v>
      </c>
      <c r="N18" s="19">
        <f t="shared" si="6"/>
        <v>33.518537225982421</v>
      </c>
      <c r="O18" s="10">
        <v>9899</v>
      </c>
      <c r="P18" s="19">
        <f t="shared" si="7"/>
        <v>21.784291718932241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11" t="s">
        <v>2</v>
      </c>
      <c r="AK18" s="12">
        <v>30968</v>
      </c>
      <c r="AL18" s="20">
        <f t="shared" si="11"/>
        <v>68.149908672784491</v>
      </c>
      <c r="AM18" s="12">
        <v>14473</v>
      </c>
      <c r="AN18" s="20">
        <f t="shared" si="12"/>
        <v>31.850091327215512</v>
      </c>
      <c r="AO18" s="12">
        <v>45441</v>
      </c>
      <c r="AP18" s="20">
        <f t="shared" si="1"/>
        <v>100</v>
      </c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</row>
    <row r="19" spans="1:59" ht="15" customHeight="1" x14ac:dyDescent="0.25">
      <c r="A19" s="3" t="s">
        <v>90</v>
      </c>
      <c r="B19" s="4">
        <v>673</v>
      </c>
      <c r="C19" s="16">
        <f t="shared" si="3"/>
        <v>60.960144927536234</v>
      </c>
      <c r="D19" s="4">
        <v>431</v>
      </c>
      <c r="E19" s="16">
        <f t="shared" si="4"/>
        <v>39.039855072463766</v>
      </c>
      <c r="F19" s="4">
        <v>1104</v>
      </c>
      <c r="G19" s="16">
        <f t="shared" si="0"/>
        <v>2.4295239981514491</v>
      </c>
      <c r="J19" s="9" t="s">
        <v>16</v>
      </c>
      <c r="K19" s="10">
        <v>4983</v>
      </c>
      <c r="L19" s="19">
        <f t="shared" si="5"/>
        <v>80.552861299709022</v>
      </c>
      <c r="M19" s="10">
        <v>1203</v>
      </c>
      <c r="N19" s="19">
        <f t="shared" si="6"/>
        <v>19.447138700290981</v>
      </c>
      <c r="O19" s="10">
        <v>6186</v>
      </c>
      <c r="P19" s="19">
        <f t="shared" si="7"/>
        <v>13.613256750511651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85" t="s">
        <v>169</v>
      </c>
      <c r="AK19" s="85"/>
      <c r="AL19" s="85"/>
      <c r="AM19" s="85"/>
      <c r="AN19" s="85"/>
      <c r="AO19" s="85"/>
      <c r="AP19" s="85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</row>
    <row r="20" spans="1:59" x14ac:dyDescent="0.25">
      <c r="A20" s="3" t="s">
        <v>58</v>
      </c>
      <c r="B20" s="4">
        <v>1347</v>
      </c>
      <c r="C20" s="16">
        <f t="shared" si="3"/>
        <v>60.757780784844385</v>
      </c>
      <c r="D20" s="4">
        <v>870</v>
      </c>
      <c r="E20" s="16">
        <f t="shared" si="4"/>
        <v>39.242219215155615</v>
      </c>
      <c r="F20" s="4">
        <v>2217</v>
      </c>
      <c r="G20" s="16">
        <f t="shared" si="0"/>
        <v>4.8788538984617418</v>
      </c>
      <c r="J20" s="9" t="s">
        <v>17</v>
      </c>
      <c r="K20" s="10">
        <v>360</v>
      </c>
      <c r="L20" s="19">
        <f t="shared" si="5"/>
        <v>19.344438473938744</v>
      </c>
      <c r="M20" s="10">
        <v>1501</v>
      </c>
      <c r="N20" s="19">
        <f t="shared" si="6"/>
        <v>80.655561526061263</v>
      </c>
      <c r="O20" s="10">
        <v>1861</v>
      </c>
      <c r="P20" s="19">
        <f t="shared" si="7"/>
        <v>4.0954204352897161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85"/>
      <c r="AK20" s="85"/>
      <c r="AL20" s="85"/>
      <c r="AM20" s="85"/>
      <c r="AN20" s="85"/>
      <c r="AO20" s="85"/>
      <c r="AP20" s="85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</row>
    <row r="21" spans="1:59" x14ac:dyDescent="0.25">
      <c r="A21" s="3" t="s">
        <v>32</v>
      </c>
      <c r="B21" s="4">
        <v>348</v>
      </c>
      <c r="C21" s="16">
        <f t="shared" si="3"/>
        <v>76.651982378854626</v>
      </c>
      <c r="D21" s="4">
        <v>106</v>
      </c>
      <c r="E21" s="16">
        <f t="shared" si="4"/>
        <v>23.348017621145374</v>
      </c>
      <c r="F21" s="4">
        <v>454</v>
      </c>
      <c r="G21" s="16">
        <f t="shared" si="0"/>
        <v>0.99909773112387501</v>
      </c>
      <c r="J21" s="11" t="s">
        <v>2</v>
      </c>
      <c r="K21" s="12">
        <v>30968</v>
      </c>
      <c r="L21" s="20">
        <f t="shared" si="5"/>
        <v>68.149908672784491</v>
      </c>
      <c r="M21" s="12">
        <v>14473</v>
      </c>
      <c r="N21" s="20">
        <f t="shared" si="6"/>
        <v>31.850091327215512</v>
      </c>
      <c r="O21" s="12">
        <v>45441</v>
      </c>
      <c r="P21" s="20">
        <f t="shared" si="7"/>
        <v>100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</row>
    <row r="22" spans="1:59" ht="15" customHeight="1" x14ac:dyDescent="0.25">
      <c r="A22" s="3" t="s">
        <v>33</v>
      </c>
      <c r="B22" s="4">
        <v>49</v>
      </c>
      <c r="C22" s="16">
        <f t="shared" si="3"/>
        <v>77.777777777777786</v>
      </c>
      <c r="D22" s="4">
        <v>14</v>
      </c>
      <c r="E22" s="16">
        <f t="shared" si="4"/>
        <v>22.222222222222221</v>
      </c>
      <c r="F22" s="4">
        <v>63</v>
      </c>
      <c r="G22" s="16">
        <f t="shared" si="0"/>
        <v>0.13864131511190336</v>
      </c>
      <c r="J22" s="85" t="s">
        <v>168</v>
      </c>
      <c r="K22" s="85"/>
      <c r="L22" s="85"/>
      <c r="M22" s="85"/>
      <c r="N22" s="85"/>
      <c r="O22" s="85"/>
      <c r="P22" s="85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x14ac:dyDescent="0.25">
      <c r="A23" s="3" t="s">
        <v>34</v>
      </c>
      <c r="B23" s="4">
        <v>998</v>
      </c>
      <c r="C23" s="16">
        <f t="shared" si="3"/>
        <v>57.488479262672811</v>
      </c>
      <c r="D23" s="4">
        <v>738</v>
      </c>
      <c r="E23" s="16">
        <f t="shared" si="4"/>
        <v>42.511520737327189</v>
      </c>
      <c r="F23" s="4">
        <v>1736</v>
      </c>
      <c r="G23" s="16">
        <f t="shared" si="0"/>
        <v>3.8203384608613367</v>
      </c>
      <c r="J23" s="85"/>
      <c r="K23" s="85"/>
      <c r="L23" s="85"/>
      <c r="M23" s="85"/>
      <c r="N23" s="85"/>
      <c r="O23" s="85"/>
      <c r="P23" s="85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</row>
    <row r="24" spans="1:59" x14ac:dyDescent="0.25">
      <c r="A24" s="3" t="s">
        <v>35</v>
      </c>
      <c r="B24" s="4">
        <v>7059</v>
      </c>
      <c r="C24" s="16">
        <f t="shared" si="3"/>
        <v>73.014067025237892</v>
      </c>
      <c r="D24" s="4">
        <v>2609</v>
      </c>
      <c r="E24" s="16">
        <f t="shared" si="4"/>
        <v>26.9859329747621</v>
      </c>
      <c r="F24" s="4">
        <v>9668</v>
      </c>
      <c r="G24" s="16">
        <f t="shared" si="0"/>
        <v>21.275940230188599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</row>
    <row r="25" spans="1:59" x14ac:dyDescent="0.25">
      <c r="A25" s="3" t="s">
        <v>91</v>
      </c>
      <c r="B25" s="4">
        <v>596</v>
      </c>
      <c r="C25" s="16">
        <f t="shared" si="3"/>
        <v>75.347661188369159</v>
      </c>
      <c r="D25" s="4">
        <v>195</v>
      </c>
      <c r="E25" s="16">
        <f t="shared" si="4"/>
        <v>24.652338811630848</v>
      </c>
      <c r="F25" s="4">
        <v>791</v>
      </c>
      <c r="G25" s="16">
        <f t="shared" si="0"/>
        <v>1.7407187341827866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</row>
    <row r="26" spans="1:59" x14ac:dyDescent="0.25">
      <c r="A26" s="3" t="s">
        <v>57</v>
      </c>
      <c r="B26" s="4">
        <v>543</v>
      </c>
      <c r="C26" s="16">
        <f t="shared" si="3"/>
        <v>68.21608040201005</v>
      </c>
      <c r="D26" s="4">
        <v>253</v>
      </c>
      <c r="E26" s="16">
        <f t="shared" si="4"/>
        <v>31.78391959798995</v>
      </c>
      <c r="F26" s="4">
        <v>796</v>
      </c>
      <c r="G26" s="16">
        <f t="shared" si="0"/>
        <v>1.7517220131599218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</row>
    <row r="27" spans="1:59" x14ac:dyDescent="0.25">
      <c r="A27" s="3" t="s">
        <v>36</v>
      </c>
      <c r="B27" s="4">
        <v>176</v>
      </c>
      <c r="C27" s="16">
        <f t="shared" si="3"/>
        <v>73.640167364016733</v>
      </c>
      <c r="D27" s="4">
        <v>63</v>
      </c>
      <c r="E27" s="16">
        <f t="shared" si="4"/>
        <v>26.359832635983267</v>
      </c>
      <c r="F27" s="4">
        <v>239</v>
      </c>
      <c r="G27" s="16">
        <f t="shared" si="0"/>
        <v>0.52595673510706198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</row>
    <row r="28" spans="1:59" x14ac:dyDescent="0.25">
      <c r="A28" s="3" t="s">
        <v>37</v>
      </c>
      <c r="B28" s="4">
        <v>408</v>
      </c>
      <c r="C28" s="16">
        <f t="shared" si="3"/>
        <v>63.650546021840867</v>
      </c>
      <c r="D28" s="4">
        <v>233</v>
      </c>
      <c r="E28" s="16">
        <f t="shared" si="4"/>
        <v>36.349453978159126</v>
      </c>
      <c r="F28" s="4">
        <v>641</v>
      </c>
      <c r="G28" s="16">
        <f t="shared" si="0"/>
        <v>1.4106203648687308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</row>
    <row r="29" spans="1:59" x14ac:dyDescent="0.25">
      <c r="A29" s="3" t="s">
        <v>38</v>
      </c>
      <c r="B29" s="4">
        <v>586</v>
      </c>
      <c r="C29" s="16">
        <f t="shared" si="3"/>
        <v>70.432692307692307</v>
      </c>
      <c r="D29" s="4">
        <v>246</v>
      </c>
      <c r="E29" s="16">
        <f t="shared" si="4"/>
        <v>29.567307692307693</v>
      </c>
      <c r="F29" s="4">
        <v>832</v>
      </c>
      <c r="G29" s="16">
        <f t="shared" si="0"/>
        <v>1.8309456217952949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</row>
    <row r="30" spans="1:59" x14ac:dyDescent="0.25">
      <c r="A30" s="3" t="s">
        <v>39</v>
      </c>
      <c r="B30" s="4">
        <v>230</v>
      </c>
      <c r="C30" s="16">
        <f t="shared" si="3"/>
        <v>65.902578796561613</v>
      </c>
      <c r="D30" s="4">
        <v>119</v>
      </c>
      <c r="E30" s="16">
        <f t="shared" si="4"/>
        <v>34.097421203438394</v>
      </c>
      <c r="F30" s="4">
        <v>349</v>
      </c>
      <c r="G30" s="16">
        <f t="shared" si="0"/>
        <v>0.76802887260403607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87" t="s">
        <v>88</v>
      </c>
      <c r="AK30" s="87"/>
      <c r="AL30" s="87"/>
      <c r="AM30" s="87"/>
      <c r="AN30" s="87"/>
      <c r="AO30" s="87"/>
      <c r="AP30" s="47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</row>
    <row r="31" spans="1:59" x14ac:dyDescent="0.25">
      <c r="A31" s="3" t="s">
        <v>40</v>
      </c>
      <c r="B31" s="4">
        <v>1400</v>
      </c>
      <c r="C31" s="16">
        <f t="shared" si="3"/>
        <v>57.923045097227963</v>
      </c>
      <c r="D31" s="4">
        <v>1017</v>
      </c>
      <c r="E31" s="16">
        <f t="shared" si="4"/>
        <v>42.07695490277203</v>
      </c>
      <c r="F31" s="4">
        <v>2417</v>
      </c>
      <c r="G31" s="16">
        <f t="shared" si="0"/>
        <v>5.3189850575471498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88" t="s">
        <v>87</v>
      </c>
      <c r="AK31" s="90" t="s">
        <v>1</v>
      </c>
      <c r="AL31" s="90"/>
      <c r="AM31" s="90"/>
      <c r="AN31" s="48"/>
      <c r="AO31" s="91" t="s">
        <v>2</v>
      </c>
      <c r="AP31" s="49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1:59" x14ac:dyDescent="0.25">
      <c r="A32" s="3" t="s">
        <v>55</v>
      </c>
      <c r="B32" s="4">
        <v>40</v>
      </c>
      <c r="C32" s="16">
        <f t="shared" si="3"/>
        <v>80</v>
      </c>
      <c r="D32" s="4">
        <v>10</v>
      </c>
      <c r="E32" s="16">
        <f t="shared" si="4"/>
        <v>20</v>
      </c>
      <c r="F32" s="4">
        <v>50</v>
      </c>
      <c r="G32" s="16">
        <f t="shared" si="0"/>
        <v>0.11003278977135186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89"/>
      <c r="AK32" s="50" t="s">
        <v>3</v>
      </c>
      <c r="AL32" s="50"/>
      <c r="AM32" s="50" t="s">
        <v>4</v>
      </c>
      <c r="AN32" s="50"/>
      <c r="AO32" s="92"/>
      <c r="AP32" s="49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</row>
    <row r="33" spans="1:58" x14ac:dyDescent="0.25">
      <c r="A33" s="3" t="s">
        <v>54</v>
      </c>
      <c r="B33" s="4">
        <v>25</v>
      </c>
      <c r="C33" s="16">
        <f t="shared" si="3"/>
        <v>50</v>
      </c>
      <c r="D33" s="4">
        <v>25</v>
      </c>
      <c r="E33" s="16">
        <f t="shared" si="4"/>
        <v>50</v>
      </c>
      <c r="F33" s="4">
        <v>50</v>
      </c>
      <c r="G33" s="16">
        <f t="shared" si="0"/>
        <v>0.11003278977135186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39" t="s">
        <v>84</v>
      </c>
      <c r="AK33" s="40">
        <v>19036</v>
      </c>
      <c r="AL33" s="40"/>
      <c r="AM33" s="40">
        <v>9245</v>
      </c>
      <c r="AN33" s="40"/>
      <c r="AO33" s="40">
        <v>28281</v>
      </c>
      <c r="AP33" s="40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</row>
    <row r="34" spans="1:58" x14ac:dyDescent="0.25">
      <c r="A34" s="3" t="s">
        <v>42</v>
      </c>
      <c r="B34" s="4">
        <v>80</v>
      </c>
      <c r="C34" s="16">
        <f t="shared" si="3"/>
        <v>37.735849056603776</v>
      </c>
      <c r="D34" s="4">
        <v>132</v>
      </c>
      <c r="E34" s="16">
        <f t="shared" si="4"/>
        <v>62.264150943396224</v>
      </c>
      <c r="F34" s="4">
        <v>212</v>
      </c>
      <c r="G34" s="16">
        <f t="shared" si="0"/>
        <v>0.46653902863053193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39" t="s">
        <v>85</v>
      </c>
      <c r="AK34" s="40">
        <v>1876</v>
      </c>
      <c r="AL34" s="40"/>
      <c r="AM34" s="40">
        <v>2379</v>
      </c>
      <c r="AN34" s="40"/>
      <c r="AO34" s="40">
        <v>4255</v>
      </c>
      <c r="AP34" s="40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x14ac:dyDescent="0.25">
      <c r="A35" s="3" t="s">
        <v>53</v>
      </c>
      <c r="B35" s="4">
        <v>1768</v>
      </c>
      <c r="C35" s="16">
        <f t="shared" si="3"/>
        <v>71.492114840274965</v>
      </c>
      <c r="D35" s="4">
        <v>705</v>
      </c>
      <c r="E35" s="16">
        <f t="shared" si="4"/>
        <v>28.507885159725031</v>
      </c>
      <c r="F35" s="4">
        <v>2473</v>
      </c>
      <c r="G35" s="16">
        <f t="shared" si="0"/>
        <v>5.442221782091063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39" t="s">
        <v>86</v>
      </c>
      <c r="AK35" s="40">
        <v>2349</v>
      </c>
      <c r="AL35" s="40"/>
      <c r="AM35" s="40">
        <v>1124</v>
      </c>
      <c r="AN35" s="40"/>
      <c r="AO35" s="40">
        <v>3473</v>
      </c>
      <c r="AP35" s="40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</row>
    <row r="36" spans="1:58" x14ac:dyDescent="0.25">
      <c r="A36" s="3" t="s">
        <v>43</v>
      </c>
      <c r="B36" s="4">
        <v>644</v>
      </c>
      <c r="C36" s="16">
        <f t="shared" si="3"/>
        <v>65.781409601634323</v>
      </c>
      <c r="D36" s="4">
        <v>335</v>
      </c>
      <c r="E36" s="16">
        <f t="shared" si="4"/>
        <v>34.218590398365677</v>
      </c>
      <c r="F36" s="4">
        <v>979</v>
      </c>
      <c r="G36" s="16">
        <f t="shared" si="0"/>
        <v>2.1544420237230697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2" t="s">
        <v>50</v>
      </c>
      <c r="AK36" s="43">
        <v>23261</v>
      </c>
      <c r="AL36" s="43"/>
      <c r="AM36" s="43">
        <v>12748</v>
      </c>
      <c r="AN36" s="43"/>
      <c r="AO36" s="43">
        <v>36009</v>
      </c>
      <c r="AP36" s="46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</row>
    <row r="37" spans="1:58" x14ac:dyDescent="0.25">
      <c r="A37" s="3" t="s">
        <v>44</v>
      </c>
      <c r="B37" s="4">
        <v>100</v>
      </c>
      <c r="C37" s="16">
        <f t="shared" si="3"/>
        <v>46.082949308755758</v>
      </c>
      <c r="D37" s="4">
        <v>117</v>
      </c>
      <c r="E37" s="16">
        <f t="shared" si="4"/>
        <v>53.917050691244242</v>
      </c>
      <c r="F37" s="4">
        <v>217</v>
      </c>
      <c r="G37" s="16">
        <f t="shared" si="0"/>
        <v>0.47754230760766708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</row>
    <row r="38" spans="1:58" x14ac:dyDescent="0.25">
      <c r="A38" s="3" t="s">
        <v>45</v>
      </c>
      <c r="B38" s="4">
        <v>2109</v>
      </c>
      <c r="C38" s="16">
        <f t="shared" si="3"/>
        <v>75.972622478386171</v>
      </c>
      <c r="D38" s="4">
        <v>667</v>
      </c>
      <c r="E38" s="16">
        <f t="shared" si="4"/>
        <v>24.027377521613833</v>
      </c>
      <c r="F38" s="4">
        <v>2776</v>
      </c>
      <c r="G38" s="16">
        <f t="shared" si="0"/>
        <v>6.1090204881054548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</row>
    <row r="39" spans="1:58" x14ac:dyDescent="0.25">
      <c r="A39" s="3" t="s">
        <v>46</v>
      </c>
      <c r="B39" s="4">
        <v>722</v>
      </c>
      <c r="C39" s="16">
        <f t="shared" si="3"/>
        <v>62.510822510822507</v>
      </c>
      <c r="D39" s="4">
        <v>433</v>
      </c>
      <c r="E39" s="16">
        <f t="shared" si="4"/>
        <v>37.489177489177486</v>
      </c>
      <c r="F39" s="4">
        <v>1155</v>
      </c>
      <c r="G39" s="16">
        <f t="shared" si="0"/>
        <v>2.541757443718228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</row>
    <row r="40" spans="1:58" x14ac:dyDescent="0.25">
      <c r="A40" s="3" t="s">
        <v>47</v>
      </c>
      <c r="B40" s="4">
        <v>52</v>
      </c>
      <c r="C40" s="16">
        <f t="shared" si="3"/>
        <v>49.056603773584904</v>
      </c>
      <c r="D40" s="4">
        <v>54</v>
      </c>
      <c r="E40" s="16">
        <f t="shared" si="4"/>
        <v>50.943396226415096</v>
      </c>
      <c r="F40" s="4">
        <v>106</v>
      </c>
      <c r="G40" s="16">
        <f t="shared" si="0"/>
        <v>0.23326951431526596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</row>
    <row r="41" spans="1:58" x14ac:dyDescent="0.25">
      <c r="A41" s="3" t="s">
        <v>52</v>
      </c>
      <c r="B41" s="4">
        <v>64</v>
      </c>
      <c r="C41" s="16">
        <f t="shared" si="3"/>
        <v>83.116883116883116</v>
      </c>
      <c r="D41" s="4">
        <v>13</v>
      </c>
      <c r="E41" s="16">
        <f t="shared" si="4"/>
        <v>16.883116883116884</v>
      </c>
      <c r="F41" s="4">
        <v>77</v>
      </c>
      <c r="G41" s="16">
        <f t="shared" si="0"/>
        <v>0.16945049624788189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</row>
    <row r="42" spans="1:58" x14ac:dyDescent="0.25">
      <c r="A42" s="3" t="s">
        <v>51</v>
      </c>
      <c r="B42" s="4">
        <v>4547</v>
      </c>
      <c r="C42" s="16">
        <f t="shared" si="3"/>
        <v>68.468604125884653</v>
      </c>
      <c r="D42" s="4">
        <v>2094</v>
      </c>
      <c r="E42" s="16">
        <f t="shared" si="4"/>
        <v>31.531395874115344</v>
      </c>
      <c r="F42" s="4">
        <v>6641</v>
      </c>
      <c r="G42" s="16">
        <f t="shared" si="0"/>
        <v>14.614555137430955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</row>
    <row r="43" spans="1:58" x14ac:dyDescent="0.25">
      <c r="A43" s="3" t="s">
        <v>48</v>
      </c>
      <c r="B43" s="4">
        <v>910</v>
      </c>
      <c r="C43" s="16">
        <f t="shared" si="3"/>
        <v>71.766561514195587</v>
      </c>
      <c r="D43" s="4">
        <v>358</v>
      </c>
      <c r="E43" s="16">
        <f t="shared" si="4"/>
        <v>28.23343848580442</v>
      </c>
      <c r="F43" s="4">
        <v>1268</v>
      </c>
      <c r="G43" s="16">
        <f t="shared" si="0"/>
        <v>2.7904315486014832</v>
      </c>
    </row>
    <row r="44" spans="1:58" x14ac:dyDescent="0.25">
      <c r="A44" s="3" t="s">
        <v>49</v>
      </c>
      <c r="B44" s="4">
        <v>471</v>
      </c>
      <c r="C44" s="16">
        <f t="shared" si="3"/>
        <v>89.885496183206101</v>
      </c>
      <c r="D44" s="4">
        <v>53</v>
      </c>
      <c r="E44" s="16">
        <f t="shared" si="4"/>
        <v>10.114503816793894</v>
      </c>
      <c r="F44" s="4">
        <v>524</v>
      </c>
      <c r="G44" s="16">
        <f t="shared" si="0"/>
        <v>1.1531436368037675</v>
      </c>
    </row>
    <row r="45" spans="1:58" x14ac:dyDescent="0.25">
      <c r="A45" s="3" t="s">
        <v>61</v>
      </c>
      <c r="B45" s="4">
        <v>298</v>
      </c>
      <c r="C45" s="16">
        <f t="shared" si="3"/>
        <v>60.323886639676118</v>
      </c>
      <c r="D45" s="4">
        <v>196</v>
      </c>
      <c r="E45" s="16">
        <f t="shared" si="4"/>
        <v>39.676113360323889</v>
      </c>
      <c r="F45" s="4">
        <v>494</v>
      </c>
      <c r="G45" s="16">
        <f t="shared" si="0"/>
        <v>1.0871239629409564</v>
      </c>
    </row>
    <row r="46" spans="1:58" x14ac:dyDescent="0.25">
      <c r="A46" s="3" t="s">
        <v>41</v>
      </c>
      <c r="B46" s="4">
        <v>480</v>
      </c>
      <c r="C46" s="16">
        <f t="shared" si="3"/>
        <v>95.808383233532936</v>
      </c>
      <c r="D46" s="4">
        <v>21</v>
      </c>
      <c r="E46" s="16">
        <f t="shared" si="4"/>
        <v>4.1916167664670656</v>
      </c>
      <c r="F46" s="4">
        <v>501</v>
      </c>
      <c r="G46" s="16">
        <f t="shared" si="0"/>
        <v>1.1025285535089457</v>
      </c>
    </row>
    <row r="47" spans="1:58" x14ac:dyDescent="0.25">
      <c r="A47" s="3" t="s">
        <v>56</v>
      </c>
      <c r="B47" s="4">
        <v>762</v>
      </c>
      <c r="C47" s="16">
        <f t="shared" si="3"/>
        <v>75.896414342629484</v>
      </c>
      <c r="D47" s="4">
        <v>242</v>
      </c>
      <c r="E47" s="16">
        <f t="shared" si="4"/>
        <v>24.10358565737052</v>
      </c>
      <c r="F47" s="4">
        <v>1004</v>
      </c>
      <c r="G47" s="16">
        <f t="shared" si="0"/>
        <v>2.2094584186087456</v>
      </c>
    </row>
    <row r="48" spans="1:58" x14ac:dyDescent="0.25">
      <c r="A48" s="3" t="s">
        <v>120</v>
      </c>
      <c r="B48" s="4">
        <v>1</v>
      </c>
      <c r="C48" s="16">
        <f t="shared" si="3"/>
        <v>16.666666666666664</v>
      </c>
      <c r="D48" s="4">
        <v>5</v>
      </c>
      <c r="E48" s="16">
        <f t="shared" si="4"/>
        <v>83.333333333333343</v>
      </c>
      <c r="F48" s="4">
        <v>6</v>
      </c>
      <c r="G48" s="16">
        <f t="shared" si="0"/>
        <v>1.3203934772562223E-2</v>
      </c>
    </row>
    <row r="49" spans="1:7" x14ac:dyDescent="0.25">
      <c r="A49" s="3" t="s">
        <v>27</v>
      </c>
      <c r="B49" s="4">
        <v>35</v>
      </c>
      <c r="C49" s="16">
        <f t="shared" si="3"/>
        <v>100</v>
      </c>
      <c r="D49" s="4">
        <v>0</v>
      </c>
      <c r="E49" s="16">
        <f t="shared" si="4"/>
        <v>0</v>
      </c>
      <c r="F49" s="4">
        <v>35</v>
      </c>
      <c r="G49" s="16">
        <f t="shared" si="0"/>
        <v>7.7022952839946313E-2</v>
      </c>
    </row>
    <row r="50" spans="1:7" x14ac:dyDescent="0.25">
      <c r="A50" s="3" t="s">
        <v>141</v>
      </c>
      <c r="B50" s="4">
        <v>2544</v>
      </c>
      <c r="C50" s="16">
        <f t="shared" si="3"/>
        <v>71.823828345567478</v>
      </c>
      <c r="D50" s="4">
        <v>998</v>
      </c>
      <c r="E50" s="16">
        <f t="shared" si="4"/>
        <v>28.176171654432526</v>
      </c>
      <c r="F50" s="4">
        <v>3542</v>
      </c>
      <c r="G50" s="16">
        <f t="shared" si="0"/>
        <v>7.7947228274025653</v>
      </c>
    </row>
    <row r="51" spans="1:7" ht="18" customHeight="1" x14ac:dyDescent="0.25">
      <c r="A51" s="5" t="s">
        <v>2</v>
      </c>
      <c r="B51" s="6">
        <v>30968</v>
      </c>
      <c r="C51" s="17">
        <f t="shared" si="3"/>
        <v>68.149908672784491</v>
      </c>
      <c r="D51" s="6">
        <v>14473</v>
      </c>
      <c r="E51" s="17">
        <f t="shared" si="4"/>
        <v>31.850091327215512</v>
      </c>
      <c r="F51" s="6">
        <v>45441</v>
      </c>
      <c r="G51" s="17">
        <f t="shared" si="0"/>
        <v>100</v>
      </c>
    </row>
    <row r="52" spans="1:7" ht="15.75" x14ac:dyDescent="0.25">
      <c r="A52" s="86" t="s">
        <v>160</v>
      </c>
      <c r="B52" s="86"/>
      <c r="C52" s="86"/>
      <c r="D52" s="86"/>
      <c r="E52" s="86"/>
      <c r="F52" s="86"/>
      <c r="G52" s="22"/>
    </row>
    <row r="53" spans="1:7" x14ac:dyDescent="0.25">
      <c r="A53" s="3" t="s">
        <v>157</v>
      </c>
      <c r="B53" s="3"/>
      <c r="C53" s="3"/>
      <c r="D53" s="3"/>
      <c r="E53" s="3"/>
      <c r="F53" s="3"/>
      <c r="G53" s="3"/>
    </row>
    <row r="63" spans="1:7" ht="52.5" customHeight="1" x14ac:dyDescent="0.25"/>
    <row r="73" ht="39.75" customHeight="1" x14ac:dyDescent="0.25"/>
    <row r="82" ht="46.5" customHeight="1" x14ac:dyDescent="0.25"/>
    <row r="98" ht="54.75" customHeight="1" x14ac:dyDescent="0.25"/>
    <row r="108" ht="39" customHeight="1" x14ac:dyDescent="0.25"/>
  </sheetData>
  <mergeCells count="48">
    <mergeCell ref="K6:N6"/>
    <mergeCell ref="A2:AW2"/>
    <mergeCell ref="A3:BG3"/>
    <mergeCell ref="A5:G5"/>
    <mergeCell ref="T5:Z5"/>
    <mergeCell ref="AB5:AH5"/>
    <mergeCell ref="AJ5:AP5"/>
    <mergeCell ref="AR5:AX5"/>
    <mergeCell ref="AZ5:BF5"/>
    <mergeCell ref="J5:P5"/>
    <mergeCell ref="A6:A7"/>
    <mergeCell ref="B6:E6"/>
    <mergeCell ref="F6:F7"/>
    <mergeCell ref="G6:G7"/>
    <mergeCell ref="J6:J7"/>
    <mergeCell ref="O6:O7"/>
    <mergeCell ref="P6:P7"/>
    <mergeCell ref="T6:T7"/>
    <mergeCell ref="U6:X6"/>
    <mergeCell ref="Y6:Y7"/>
    <mergeCell ref="AO6:AO7"/>
    <mergeCell ref="Z6:Z7"/>
    <mergeCell ref="BE6:BE7"/>
    <mergeCell ref="AP6:AP7"/>
    <mergeCell ref="AR6:AR7"/>
    <mergeCell ref="AS6:AV6"/>
    <mergeCell ref="AB6:AB7"/>
    <mergeCell ref="AC6:AF6"/>
    <mergeCell ref="AG6:AG7"/>
    <mergeCell ref="AH6:AH7"/>
    <mergeCell ref="AJ6:AJ7"/>
    <mergeCell ref="AK6:AN6"/>
    <mergeCell ref="BF6:BF7"/>
    <mergeCell ref="AW6:AW7"/>
    <mergeCell ref="AX6:AX7"/>
    <mergeCell ref="A52:F52"/>
    <mergeCell ref="AJ30:AO30"/>
    <mergeCell ref="AJ31:AJ32"/>
    <mergeCell ref="AK31:AM31"/>
    <mergeCell ref="AO31:AO32"/>
    <mergeCell ref="AJ19:AP20"/>
    <mergeCell ref="AR14:AX15"/>
    <mergeCell ref="AZ13:BF14"/>
    <mergeCell ref="J22:P23"/>
    <mergeCell ref="T12:Z12"/>
    <mergeCell ref="AB11:AH12"/>
    <mergeCell ref="AZ6:AZ7"/>
    <mergeCell ref="BA6:B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NUEVO INGRESO 2020</vt:lpstr>
      <vt:lpstr>MATRICULA 2020</vt:lpstr>
      <vt:lpstr>EGRESADOS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De la Cruz</dc:creator>
  <cp:lastModifiedBy>Gilberto De la Cruz</cp:lastModifiedBy>
  <dcterms:created xsi:type="dcterms:W3CDTF">2022-10-05T16:15:28Z</dcterms:created>
  <dcterms:modified xsi:type="dcterms:W3CDTF">2023-02-20T14:12:05Z</dcterms:modified>
</cp:coreProperties>
</file>