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wheredia\OneDrive - MESCYT\Desktop\financiero informe\"/>
    </mc:Choice>
  </mc:AlternateContent>
  <xr:revisionPtr revIDLastSave="0" documentId="13_ncr:1_{9EE380F2-0DA4-4F2A-A4A2-0F488420E42F}" xr6:coauthVersionLast="47" xr6:coauthVersionMax="47" xr10:uidLastSave="{00000000-0000-0000-0000-000000000000}"/>
  <bookViews>
    <workbookView xWindow="-120" yWindow="-120" windowWidth="20730" windowHeight="11160" activeTab="1" xr2:uid="{4338FEAE-DB8E-4C02-BE6D-DDC1311F061E}"/>
  </bookViews>
  <sheets>
    <sheet name="Programa 11" sheetId="1" r:id="rId1"/>
    <sheet name="Programa 12" sheetId="3" r:id="rId2"/>
    <sheet name="Documento Soporte" sheetId="4" r:id="rId3"/>
    <sheet name="SIGEF"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0" i="1" l="1"/>
  <c r="I25" i="3"/>
  <c r="F31" i="3" l="1"/>
  <c r="I26" i="1"/>
  <c r="I29" i="3"/>
  <c r="I30" i="3"/>
  <c r="I31" i="3"/>
  <c r="J29" i="3"/>
  <c r="I30" i="1"/>
  <c r="I31" i="1"/>
  <c r="J30" i="3"/>
  <c r="J31" i="1" l="1"/>
  <c r="J49" i="3"/>
  <c r="J49" i="3" a="1"/>
  <c r="J45" i="1"/>
  <c r="J45" i="1"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<sst xmlns="http://schemas.openxmlformats.org/spreadsheetml/2006/main" count="194" uniqueCount="110">
  <si>
    <t>Código</t>
  </si>
  <si>
    <t>Documento Relacionado</t>
  </si>
  <si>
    <t>Fecha Versión</t>
  </si>
  <si>
    <t>Versión</t>
  </si>
  <si>
    <t>DEC-FOR013</t>
  </si>
  <si>
    <t>I -Información Instituciónal</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</si>
  <si>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</si>
  <si>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</si>
  <si>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</si>
  <si>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</si>
  <si>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</si>
  <si>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</si>
  <si>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</si>
  <si>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</si>
  <si>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</si>
  <si>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</si>
  <si>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</si>
  <si>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</si>
  <si>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</si>
  <si>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</si>
  <si>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</si>
  <si>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</si>
  <si>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</si>
  <si>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</si>
  <si>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</si>
  <si>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</si>
  <si>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</si>
  <si>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</si>
  <si>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</si>
  <si>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</si>
  <si>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</si>
  <si>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</si>
  <si>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</si>
  <si>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</si>
  <si>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</si>
  <si>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</si>
  <si>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</si>
  <si>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</si>
  <si>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</si>
  <si>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</si>
  <si>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</si>
  <si>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t>[De haber un desvío de lo ejecutado sobre lo programado mayor a un 5%, explicar las causas que dieron origen.]</t>
  </si>
  <si>
    <t>[Registrar las oportunidades de mejora identificadas, como acciones puntuales, especificando las fechas de su realización.]</t>
  </si>
  <si>
    <t>Física
(C)</t>
  </si>
  <si>
    <t>Financiera
(D)</t>
  </si>
  <si>
    <t>Física 
(E)</t>
  </si>
  <si>
    <t>Financiera 
 (F)</t>
  </si>
  <si>
    <t>Física 
(%)
 G=E/C</t>
  </si>
  <si>
    <t>Financiero 
(%) 
H=F/D</t>
  </si>
  <si>
    <t>Programación Trimestral</t>
  </si>
  <si>
    <t>Ejecución Trimestral</t>
  </si>
  <si>
    <t xml:space="preserve"> Presupuesto Anual</t>
  </si>
  <si>
    <t>Informe de Evaluación Trimestral de las Metas Físicas-Financieras</t>
  </si>
  <si>
    <t>Fomentar ciudadanos críticos y democráticos, identificados con los valores nacionales y de solidaridad internacional, capaces de participar eficazmente en las transformaciones sociales, económicas, culturales y políticas del país.</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</si>
  <si>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</si>
  <si>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“Un Estado social y democrático de derecho, con instituciones que actúan con ética, transparencia y Ley de Estrategia Nacional de Desarrollo 2030
Página 9 de 92 eficacia al servicio de una sociedad responsable y participativa, que garantiza la seguridad y promueve la equidad, la gobernabilidad, la convivencia pacífica y el desarrollo nacional y local.</t>
  </si>
  <si>
    <t>Garantizar el efectivo funcionamiento del Sistema de Calidad establecido en la Ley 139-01 de Educación Superior, Ciencia y Tecnología a través de la legalización de documentos de las IES Nacionales e Internacionales a fines de obtener Exéquatur, homologaciones u otros relacionados a la educación superior.</t>
  </si>
  <si>
    <t>5923- Personas con grado y postgrado acceden a servicios de registro y control de la educación superior</t>
  </si>
  <si>
    <t>0219 Ministerio de Educacion Superior Ciencia y Tecnologia</t>
  </si>
  <si>
    <t>01 Ministerio de Educacion Superior Ciencia y Tecnologia</t>
  </si>
  <si>
    <t>0001 Ministerio de Educacion Superior Ciencia y Tecnologia</t>
  </si>
  <si>
    <t>5926 Ciudadanos acceden a programas de becas de grado, postgrados e idiomas para estudios superiores y de lenguas extranjeras.</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</si>
  <si>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</si>
  <si>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Fomentar ciudadanos críticos y democráticos, identificados con los valores nacionales y de
solidaridad internacional, capaces de participar eficazmente en las transformaciones sociales,
económicas, culturales y políticas del país.</t>
  </si>
  <si>
    <t>Aumentar el porcentaje de estudiantes de educación superior con becas o asistencia económica de 12% en 2019 a 15% en 2021
Aumentar el porcentaje de estudiantes matriculados en el ITSC en un 3% para el año 2021, respecto a los 6,450 estudiantes del año
2020.</t>
  </si>
  <si>
    <t>Fomentar el desarrollo de los programas de ciencia y tecnología a través de actividades de investigación, aumentando el número de estudiantes y docentes de 5,845 en el 2016 a 9,405 en el 2021. Incrementar la cobertura de la educación superior, en particular las carreras de C&amp;T, de 14,341 estudiantes inscritos y egresados en el año 2019 a 19,490 en el año 2021.
Aumentar el número de proyectos correspondientes al desarrollo de la Ciencia y la Tecnología de 250 para el 2019 a 450 en el 2021</t>
  </si>
  <si>
    <t>Fomento y desarrollo de la ciencia y tecnologia</t>
  </si>
  <si>
    <t>La educación superior es un proceso permanente que se realiza con posterioridad a la educación media o secundaria, conducente a un título de nivel técnico superior, de grado o de postgrado. El sistema nacional de Educación Superior lo componen el conjunto de instituciones que, de manera explícita, están orientadas al logro de los fines y objetivos de la educación superior.</t>
  </si>
  <si>
    <t xml:space="preserve">Este programa está pretende impulsar y difundir la investigación científica, la innovación, la invención y el desarrollo tecnológico, así como las formas más avanzadas y valiosas de creación en el campo de la ciencia y la tecnología. Su objetivo principal es contribuir al desarrollo de las carreras de ciencia y tecnología a nivel nacional.  Asimismo, promueve el desarrollo y especialización de los profesionales en materia de tecnología. </t>
  </si>
  <si>
    <t>Los beneficiarios del programa son bachilleres, universitarios, profesionales, investigadores, docentes, y empresarios en República Dominicana.</t>
  </si>
  <si>
    <t>Fortalecer el Sistema Nacional de Ciencia, Tecnología e Innovación para contribuir a dar respuesta a las demandas sociales, culturales y económicas, se apoya en la realización de proyectos de investigación científica y de innovación de base tecnológica, mediante el Fondo Nacional de Innovación y Desarrollo Científico y Tecnológico (FONDOCyT). 
Este producto contribuye a una sociedad dominicana más competitiva, a través de la innovación producida en base a la tecnología y el desarrollo del capital humano que se encuentra integrado en un ecosistema de innovación, ciencia y transferencia de tecnología.</t>
  </si>
  <si>
    <t>5934 - Incentivo a la investigación e innovación de la ciencia y tecnología</t>
  </si>
  <si>
    <t>5937 - Estudiantes universitarios acceden a proyectos de fomento de la cultura emprendedora</t>
  </si>
  <si>
    <t>5938 - Estudiantes acceden a becas en desarrollo de software</t>
  </si>
  <si>
    <t>Se busca fomentar el talento en jóvenes en tecnologías actuales y emergentes como medio para impulsar la industria del software en el país, a través del otorgamiento de becas a estudiantes y profesionales del área de TI. Esta ayuda está distribuida en diplomados, becas nacionales e nternacionales.</t>
  </si>
  <si>
    <t>Número de proyectos activos y aprobados</t>
  </si>
  <si>
    <t>5923 - Personas con grado y postgrado acceden a servicios de registro y control de la educación superior</t>
  </si>
  <si>
    <t xml:space="preserve">Programa de becas para grado a nivel nacional, postgrados y doctorados a nivel nacional e internacional, así como lenguas extranjeras para estudios de inglés, francés y portugués. </t>
  </si>
  <si>
    <t>Número de proyectos aprobados o vigentes</t>
  </si>
  <si>
    <t>Cantidad de estudiantes becados</t>
  </si>
  <si>
    <t>3.3.4/3.3.5</t>
  </si>
  <si>
    <t>3.3 Competitividad e innovación en un ambiente favorable a la cooperación y la responsabilidad socia</t>
  </si>
  <si>
    <t>3.3.4 Fortalecer el sistema nacional de ciencia, tecnología e innovación para dar respuesta a las demandas económicas, sociales y culturales de la nación y propiciar la inserción en la sociedad y economía del conocimiento.</t>
  </si>
  <si>
    <t>Dr. Tiburcio Perdomo</t>
  </si>
  <si>
    <t xml:space="preserve">                        Lic. José Cancel</t>
  </si>
  <si>
    <t xml:space="preserve">                                   Dr. Franklin García Fermín</t>
  </si>
  <si>
    <t xml:space="preserve">    Director de Planificación y Desarrollo</t>
  </si>
  <si>
    <t xml:space="preserve">                                               Viceministro Administrativo Finaciero</t>
  </si>
  <si>
    <t xml:space="preserve">                            Ministro</t>
  </si>
  <si>
    <t>octubre-diciembre-2021</t>
  </si>
  <si>
    <t>Segundo Eje, que procura una Sociedad con Igualdad de Derechos y Oportunidades.- “Una sociedad con igualdad de derechos y oportunidades, en la que toda la población tiene garantizada educación, salud, vivienda digna y servicios básicos de calidad, y que promueve la reducción progresiva de la pobreza y la desigualdad social y territorial”.</t>
  </si>
  <si>
    <t>Educación de calidad para todos y todas.</t>
  </si>
  <si>
    <t>2.1.1</t>
  </si>
  <si>
    <t>Implantar y garantizar un sistema educativo nacional de calidad, que capacite para el aprendizaje continuo a lo largo de la vida, propicie el desarrollo humano y un ejercicio progresivo de ciudadanía responsable, en el marco de valores morales y principios éticos consistentes con el desarrollo sostenible y la equidad de género.</t>
  </si>
  <si>
    <t>Tercer Eje, que procura una Economía Sostenible, Integradora y Competitiva.- “Una economía territorial y sectorialmente integrada, innovadora, diversificada, plural, orientada a la calidad y ambientalmente sostenible, que crea y desconcentra la riqueza, genera crecimiento alto y sostenido con equidad y empleo digno, y que aprovecha y potencia las oportunidades del mercado local y se inserta de forma competitiva en la economía global”.</t>
  </si>
  <si>
    <t>Competitividad e innovación en un ambiente favorable a la cooperación y la responsabilidad social.</t>
  </si>
  <si>
    <t>3.3.3</t>
  </si>
  <si>
    <t xml:space="preserve">Consolidar un Sistema de Educción Superior de Calidad, que responda a las necesidades del desarrollo de la nación. </t>
  </si>
  <si>
    <t>11 - Fomento y desarrollo de la educación superior.</t>
  </si>
  <si>
    <t>Egresados de la IES.</t>
  </si>
  <si>
    <t xml:space="preserve">Para el año 2021, se programó la atención de la totalidad de las solicitudes de legalización de documentos académicos de las IES nacionales estimadas en 102,000, con un presupuesto programado de RD$ 65,021,466.00 . Se logró legalizar en el 4to. Trimestre 5,098 documentos, lo que representa una ejecución de 120.86% hasta el período, de la meta programada.  En cuanto a los recursos financieros se programaron RD$16,356,751.00 y se logró una ejecución de RD$29,615,219.59, es decir, un  181.06% de los recursos programados.            
</t>
  </si>
  <si>
    <t xml:space="preserve">Fondo creado para fomentar el espíritu y cultura emprendedora en las Instituciones de Educación Superior (IES), además de fortalecer las habilidades y competencias de los emprendedores además de desarrollar una comunidad de soporte con los gestores, profesores, asesores y todo el personal académico dentro de la comunidad universitaria. </t>
  </si>
  <si>
    <t>Número de Becarios</t>
  </si>
  <si>
    <t>Número de documentos legalizados de las IES nacionales e internacionales.</t>
  </si>
  <si>
    <t xml:space="preserve">En el año 2021, fueron programadas la entrega de 24,105 becas y se otorgaron en el 4to. Trimestre en total 2,391, representadas en:        2,208 Becas internacionaes, (2,154 de maestria y especialidad y 54 en doctorado) dichas becas son las registradas y agotaron todo el procedimiento de tramitación que fueron procesadas durante el último periodo de trimestre en el cierre de año 2021.
184 Becas Nacionales: a los niveles de grado: 53 y Postgrado 89 (especialidades y maestrías) y doctorado 31.                                                     En cuanto a los recursos financieros se programaron RD$664,431,753.00 y se logró una ejecución de RD$1,192,761,074.51 para un cumplimiento de de un 179.52% de la meta financiera programada. </t>
  </si>
  <si>
    <t xml:space="preserve">Con el objetivo de fortalecer el Sistema Nacional de Ciencia, Tecnología e Innovación para contribuir a dar respuesta a las demandas sociales, culturales y económicas, se apoyó la realización de proyectos de investigación científica y de innovación de base tecnológica, mediante el Fondo Nacional de Innovación y Desarrollo Científico y Tecnológico, FONDOCyT. 
Con respecto a los logros alcanzados se realizaron 256 desembolsos y se aprobaron 77 nuevos proyectos. En cuanto a los recursos financieros se programaron RD$194,910,096.00 y se logró una ejecución de RD$205,618,212.31 es decir, un  105.49 % de los recursos programados.                                                                                            </t>
  </si>
  <si>
    <t xml:space="preserve">Fueron incentivados  5 proyectos de emprendedores universitarios. En cuanto a los recursos financieros se programaron RD$7,448,292.00 y se logró una ejecución de RD$2,507,648.52, es decir, un 33.67% de los recursos programados en el semestre.    </t>
  </si>
  <si>
    <t xml:space="preserve">Para el año 2021 se programó la entrega de 2,000 becas en desarrollo de sofware, planificando su ejecución en el SIGEF para en el 4to trimeste del año. El Producto no fue ejecutado, debido a la no disponibilidad de partida presupuestaria. Este producto es ejescutado con los fondos del proyecto de Agenda Digital. </t>
  </si>
  <si>
    <t xml:space="preserve">Incremento del presupeusto y la contratación de nuevo personal para las evaluaciones de los proyecftos y seguimiento. </t>
  </si>
  <si>
    <t xml:space="preserve">Viceministro Administrativo Financiero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</si>
</sst>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dd/mm/yyyy;@"/>
    <numFmt numFmtId="165" formatCode="[$-10409]#,##0;\-#,##0"/>
    <numFmt numFmtId="166" formatCode="[$-10409]#,##0.00;\-#,##0.00"/>
    <numFmt numFmtId="167" formatCode="[$-10409]0.00%"/>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i/>
      <sz val="10"/>
      <color theme="1"/>
      <name val="Calibri"/>
      <family val="2"/>
      <scheme val="minor"/>
    </font>
    <font>
      <i/>
      <sz val="11"/>
      <color theme="1"/>
      <name val="Calibri"/>
      <family val="2"/>
      <scheme val="minor"/>
    </font>
    <font>
      <sz val="8"/>
      <name val="Calibri"/>
      <family val="2"/>
      <scheme val="minor"/>
    </font>
    <font>
      <sz val="8"/>
      <name val="Calibri"/>
      <family val="2"/>
    </font>
    <font>
      <sz val="9"/>
      <name val="Calibri"/>
      <family val="2"/>
    </font>
    <font>
      <b/>
      <i/>
      <sz val="11"/>
      <color theme="1"/>
      <name val="Calibri"/>
      <family val="2"/>
      <scheme val="minor"/>
    </font>
    <font>
      <sz val="12"/>
      <color theme="1"/>
      <name val="Calibri"/>
      <family val="2"/>
      <scheme val="minor"/>
    </font>
    <font>
      <sz val="12"/>
      <name val="Calibri"/>
      <family val="2"/>
    </font>
    <font>
      <sz val="11"/>
      <name val="Calibri"/>
      <family val="2"/>
      <scheme val="minor"/>
    </font>
  </fonts>
  <fills count="10">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s>
  <borders count="35">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thin">
        <color theme="0" tint="-0.34998626667073579"/>
      </right>
      <top style="thin">
        <color theme="0" tint="-0.34998626667073579"/>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45">
    <xf numFmtId="0" fontId="0" fillId="0" borderId="0" xfId="0"/>
    <xf numFmtId="0" fontId="0" fillId="0" borderId="0" xfId="0" applyProtection="1">
      <protection locked="0"/>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11" fillId="0" borderId="0" xfId="0" applyFont="1" applyProtection="1">
      <protection locked="0"/>
    </xf>
    <xf numFmtId="0" fontId="10" fillId="6" borderId="15" xfId="0" applyFont="1" applyFill="1" applyBorder="1" applyAlignment="1">
      <alignment horizontal="center" vertical="center"/>
    </xf>
    <xf numFmtId="0" fontId="10" fillId="0" borderId="15" xfId="0" applyFont="1" applyBorder="1" applyAlignment="1" applyProtection="1">
      <alignment horizontal="center" vertical="center" wrapText="1"/>
      <protection locked="0"/>
    </xf>
    <xf numFmtId="0" fontId="15" fillId="8" borderId="20" xfId="0" applyFont="1" applyFill="1" applyBorder="1" applyAlignment="1">
      <alignment horizontal="center" vertical="center" wrapText="1" readingOrder="1"/>
    </xf>
    <xf numFmtId="0" fontId="16" fillId="0" borderId="19" xfId="0" applyFont="1" applyBorder="1" applyAlignment="1" applyProtection="1">
      <alignment vertical="top" wrapText="1"/>
      <protection locked="0"/>
    </xf>
    <xf numFmtId="166" fontId="16" fillId="0" borderId="19" xfId="0" applyNumberFormat="1" applyFont="1" applyBorder="1" applyAlignment="1" applyProtection="1">
      <alignment horizontal="center" vertical="center" wrapText="1" readingOrder="1"/>
      <protection locked="0"/>
    </xf>
    <xf numFmtId="165" fontId="16" fillId="0" borderId="19" xfId="0" applyNumberFormat="1" applyFont="1" applyBorder="1" applyAlignment="1" applyProtection="1">
      <alignment horizontal="center" vertical="center" wrapText="1"/>
      <protection locked="0"/>
    </xf>
    <xf numFmtId="0" fontId="16" fillId="0" borderId="21" xfId="0" applyFont="1" applyBorder="1" applyAlignment="1" applyProtection="1">
      <alignment vertical="top" wrapText="1"/>
      <protection locked="0"/>
    </xf>
    <xf numFmtId="166" fontId="16" fillId="0" borderId="21" xfId="0" applyNumberFormat="1" applyFont="1" applyBorder="1" applyAlignment="1" applyProtection="1">
      <alignment horizontal="center" vertical="center" wrapText="1" readingOrder="1"/>
      <protection locked="0"/>
    </xf>
    <xf numFmtId="165" fontId="16" fillId="0" borderId="21" xfId="0" applyNumberFormat="1" applyFont="1" applyBorder="1" applyAlignment="1" applyProtection="1">
      <alignment horizontal="center"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10" fillId="6" borderId="15" xfId="0" applyFont="1" applyFill="1" applyBorder="1" applyAlignment="1">
      <alignment horizontal="center" vertical="center" wrapText="1"/>
    </xf>
    <xf numFmtId="164" fontId="6" fillId="0" borderId="12"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0" fillId="0" borderId="0" xfId="0" applyAlignment="1">
      <alignment horizontal="left"/>
    </xf>
    <xf numFmtId="0" fontId="22" fillId="0" borderId="19" xfId="0" applyFont="1" applyBorder="1" applyAlignment="1" applyProtection="1">
      <alignment vertical="top" wrapText="1"/>
      <protection locked="0"/>
    </xf>
    <xf numFmtId="0" fontId="23" fillId="0" borderId="19" xfId="0" applyNumberFormat="1" applyFont="1" applyFill="1" applyBorder="1" applyAlignment="1" applyProtection="1">
      <alignment vertical="top" wrapText="1"/>
      <protection locked="0"/>
    </xf>
    <xf numFmtId="166" fontId="23" fillId="0" borderId="19" xfId="0" applyNumberFormat="1" applyFont="1" applyFill="1" applyBorder="1" applyAlignment="1" applyProtection="1">
      <alignment horizontal="center" vertical="center" wrapText="1" readingOrder="1"/>
      <protection locked="0"/>
    </xf>
    <xf numFmtId="165" fontId="23" fillId="0" borderId="19" xfId="0" applyNumberFormat="1" applyFont="1" applyFill="1" applyBorder="1" applyAlignment="1" applyProtection="1">
      <alignment horizontal="center" vertical="center" wrapText="1"/>
      <protection locked="0"/>
    </xf>
    <xf numFmtId="10" fontId="16" fillId="7" borderId="19" xfId="2" applyNumberFormat="1" applyFont="1" applyFill="1" applyBorder="1" applyAlignment="1" applyProtection="1">
      <alignment horizontal="center" vertical="center" wrapText="1" readingOrder="1"/>
    </xf>
    <xf numFmtId="0" fontId="0" fillId="0" borderId="0" xfId="0"/>
    <xf numFmtId="0" fontId="0" fillId="0" borderId="0" xfId="0"/>
    <xf numFmtId="0" fontId="18" fillId="0" borderId="0" xfId="0" applyFont="1" applyAlignment="1" applyProtection="1">
      <alignment horizontal="left"/>
      <protection locked="0"/>
    </xf>
    <xf numFmtId="0" fontId="9" fillId="0" borderId="25" xfId="0" applyFont="1" applyBorder="1" applyAlignment="1">
      <alignment vertical="center"/>
    </xf>
    <xf numFmtId="0" fontId="0" fillId="6" borderId="15" xfId="0" applyFont="1" applyFill="1" applyBorder="1" applyAlignment="1">
      <alignment horizontal="center" vertical="center" wrapText="1"/>
    </xf>
    <xf numFmtId="0" fontId="0" fillId="6" borderId="15" xfId="0" applyFont="1" applyFill="1" applyBorder="1" applyAlignment="1">
      <alignment horizontal="center" vertical="center"/>
    </xf>
    <xf numFmtId="165" fontId="11" fillId="0" borderId="19" xfId="0" applyNumberFormat="1" applyFont="1" applyBorder="1" applyAlignment="1" applyProtection="1">
      <alignment horizontal="center" vertical="center" wrapText="1" readingOrder="1"/>
      <protection locked="0"/>
    </xf>
    <xf numFmtId="166" fontId="11" fillId="0" borderId="19" xfId="0" applyNumberFormat="1" applyFont="1" applyBorder="1" applyAlignment="1" applyProtection="1">
      <alignment horizontal="center" vertical="center" wrapText="1" readingOrder="1"/>
      <protection locked="0"/>
    </xf>
    <xf numFmtId="165" fontId="11" fillId="0" borderId="21" xfId="0" applyNumberFormat="1" applyFont="1" applyBorder="1" applyAlignment="1" applyProtection="1">
      <alignment horizontal="center" vertical="center" wrapText="1" readingOrder="1"/>
      <protection locked="0"/>
    </xf>
    <xf numFmtId="0" fontId="9" fillId="0" borderId="25" xfId="0" applyFont="1" applyBorder="1" applyAlignment="1">
      <alignment horizontal="left" vertical="center"/>
    </xf>
    <xf numFmtId="0" fontId="0" fillId="9" borderId="16" xfId="0" applyFont="1" applyFill="1" applyBorder="1" applyAlignment="1">
      <alignment horizontal="center" vertical="center" wrapText="1"/>
    </xf>
    <xf numFmtId="0" fontId="0" fillId="9" borderId="16" xfId="0" applyFont="1" applyFill="1" applyBorder="1" applyAlignment="1" applyProtection="1">
      <alignment horizontal="center" vertical="center" wrapText="1"/>
      <protection locked="0"/>
    </xf>
    <xf numFmtId="3" fontId="16" fillId="0" borderId="21" xfId="0" applyNumberFormat="1" applyFont="1" applyBorder="1" applyAlignment="1" applyProtection="1">
      <alignment horizontal="center" vertical="center" wrapText="1" readingOrder="1"/>
      <protection locked="0"/>
    </xf>
    <xf numFmtId="0" fontId="16" fillId="0" borderId="19" xfId="0" applyNumberFormat="1" applyFont="1" applyBorder="1" applyAlignment="1" applyProtection="1">
      <alignment horizontal="center" vertical="center" wrapText="1" readingOrder="1"/>
      <protection locked="0"/>
    </xf>
    <xf numFmtId="0" fontId="20" fillId="0" borderId="1" xfId="0" applyFont="1" applyBorder="1" applyAlignment="1" applyProtection="1">
      <alignment horizontal="left" vertical="center" wrapText="1"/>
      <protection locked="0"/>
    </xf>
    <xf numFmtId="0" fontId="20" fillId="0" borderId="14" xfId="0" applyFont="1" applyBorder="1" applyAlignment="1" applyProtection="1">
      <alignment horizontal="left" vertical="center" wrapText="1"/>
      <protection locked="0"/>
    </xf>
    <xf numFmtId="0" fontId="20" fillId="0" borderId="24" xfId="0" applyFont="1" applyBorder="1" applyAlignment="1" applyProtection="1">
      <alignment horizontal="left" vertical="center" wrapText="1"/>
      <protection locked="0"/>
    </xf>
    <xf numFmtId="0" fontId="0" fillId="0" borderId="5" xfId="0" applyBorder="1"/>
    <xf numFmtId="0" fontId="0" fillId="0" borderId="0" xfId="0" applyBorder="1"/>
    <xf numFmtId="0" fontId="0" fillId="0" borderId="6" xfId="0" applyBorder="1"/>
    <xf numFmtId="0" fontId="18" fillId="0" borderId="0" xfId="0" applyFont="1" applyBorder="1" applyProtection="1">
      <protection locked="0"/>
    </xf>
    <xf numFmtId="0" fontId="25" fillId="0" borderId="0" xfId="0" applyFont="1" applyBorder="1"/>
    <xf numFmtId="0" fontId="8" fillId="0" borderId="0" xfId="0" applyFont="1" applyBorder="1"/>
    <xf numFmtId="0" fontId="25" fillId="0" borderId="6" xfId="0" applyFont="1" applyBorder="1"/>
    <xf numFmtId="0" fontId="25" fillId="0" borderId="5" xfId="0" applyFont="1" applyBorder="1"/>
    <xf numFmtId="0" fontId="11" fillId="0" borderId="5" xfId="0" applyFont="1" applyBorder="1" applyProtection="1">
      <protection locked="0"/>
    </xf>
    <xf numFmtId="0" fontId="11" fillId="0" borderId="0" xfId="0" applyFont="1" applyBorder="1" applyProtection="1">
      <protection locked="0"/>
    </xf>
    <xf numFmtId="0" fontId="11" fillId="0" borderId="6" xfId="0" applyFont="1" applyBorder="1" applyProtection="1">
      <protection locked="0"/>
    </xf>
    <xf numFmtId="0" fontId="26" fillId="0" borderId="9" xfId="0" applyFont="1" applyBorder="1" applyProtection="1">
      <protection locked="0"/>
    </xf>
    <xf numFmtId="0" fontId="26" fillId="0" borderId="10" xfId="0" applyFont="1" applyBorder="1" applyProtection="1">
      <protection locked="0"/>
    </xf>
    <xf numFmtId="0" fontId="26" fillId="0" borderId="11" xfId="0" applyFont="1" applyBorder="1" applyProtection="1">
      <protection locked="0"/>
    </xf>
    <xf numFmtId="0" fontId="2" fillId="0" borderId="25" xfId="0" applyFont="1" applyBorder="1"/>
    <xf numFmtId="0" fontId="9" fillId="0" borderId="5" xfId="0" applyFont="1" applyBorder="1" applyAlignment="1">
      <alignment horizontal="left" vertical="center"/>
    </xf>
    <xf numFmtId="0" fontId="9" fillId="0" borderId="5" xfId="0" applyFont="1" applyBorder="1" applyAlignment="1">
      <alignment vertical="center"/>
    </xf>
    <xf numFmtId="0" fontId="9" fillId="0" borderId="5" xfId="0" applyFont="1" applyBorder="1" applyAlignment="1">
      <alignment vertical="center" wrapText="1"/>
    </xf>
    <xf numFmtId="0" fontId="15" fillId="8" borderId="32" xfId="0" applyFont="1" applyFill="1" applyBorder="1" applyAlignment="1">
      <alignment horizontal="center" vertical="center" wrapText="1" readingOrder="1"/>
    </xf>
    <xf numFmtId="0" fontId="15" fillId="8" borderId="33" xfId="0" applyFont="1" applyFill="1" applyBorder="1" applyAlignment="1">
      <alignment horizontal="center" vertical="center" wrapText="1" readingOrder="1"/>
    </xf>
    <xf numFmtId="0" fontId="16" fillId="0" borderId="30" xfId="0" applyFont="1" applyBorder="1" applyAlignment="1" applyProtection="1">
      <alignment vertical="top" wrapText="1"/>
      <protection locked="0"/>
    </xf>
    <xf numFmtId="167" fontId="16" fillId="7" borderId="31" xfId="0" applyNumberFormat="1" applyFont="1" applyFill="1" applyBorder="1" applyAlignment="1" applyProtection="1">
      <alignment horizontal="center" vertical="center" wrapText="1" readingOrder="1"/>
    </xf>
    <xf numFmtId="0" fontId="23" fillId="0" borderId="30" xfId="0" applyNumberFormat="1" applyFont="1" applyFill="1" applyBorder="1" applyAlignment="1" applyProtection="1">
      <alignment vertical="top" wrapText="1"/>
      <protection locked="0"/>
    </xf>
    <xf numFmtId="0" fontId="16" fillId="0" borderId="34" xfId="0" applyFont="1" applyBorder="1" applyAlignment="1" applyProtection="1">
      <alignment vertical="top" wrapText="1"/>
      <protection locked="0"/>
    </xf>
    <xf numFmtId="0" fontId="9" fillId="0" borderId="5" xfId="0" applyFont="1" applyBorder="1" applyAlignment="1" applyProtection="1">
      <alignment vertical="center" wrapText="1"/>
      <protection locked="0"/>
    </xf>
    <xf numFmtId="0" fontId="25" fillId="0" borderId="0" xfId="0" applyFont="1" applyBorder="1" applyAlignment="1">
      <alignment horizontal="center"/>
    </xf>
    <xf numFmtId="0" fontId="25" fillId="0" borderId="0" xfId="0" applyFont="1" applyBorder="1" applyAlignment="1"/>
    <xf numFmtId="0" fontId="25" fillId="0" borderId="5" xfId="0" applyFont="1" applyBorder="1" applyAlignment="1"/>
    <xf numFmtId="0" fontId="25" fillId="0" borderId="9" xfId="0" applyFont="1" applyBorder="1" applyAlignment="1"/>
    <xf numFmtId="0" fontId="25" fillId="0" borderId="10" xfId="0" applyFont="1" applyBorder="1" applyAlignment="1"/>
    <xf numFmtId="0" fontId="25" fillId="0" borderId="0" xfId="0" applyFont="1" applyBorder="1" applyAlignment="1">
      <alignment horizontal="center"/>
    </xf>
    <xf numFmtId="0" fontId="20" fillId="0" borderId="0" xfId="0" applyFont="1" applyBorder="1" applyAlignment="1" applyProtection="1">
      <alignment horizontal="left" vertical="center" wrapText="1"/>
      <protection locked="0"/>
    </xf>
    <xf numFmtId="0" fontId="20" fillId="0" borderId="6" xfId="0" applyFont="1" applyBorder="1" applyAlignment="1" applyProtection="1">
      <alignment horizontal="left" vertical="center" wrapText="1"/>
      <protection locked="0"/>
    </xf>
    <xf numFmtId="0" fontId="7" fillId="4" borderId="5" xfId="0" applyFont="1" applyFill="1" applyBorder="1" applyAlignment="1">
      <alignment horizontal="left" vertical="center"/>
    </xf>
    <xf numFmtId="0" fontId="7" fillId="4" borderId="0" xfId="0" applyFont="1" applyFill="1" applyBorder="1" applyAlignment="1">
      <alignment horizontal="left" vertical="center"/>
    </xf>
    <xf numFmtId="0" fontId="7" fillId="4" borderId="6" xfId="0" applyFont="1" applyFill="1" applyBorder="1" applyAlignment="1">
      <alignment horizontal="left" vertical="center"/>
    </xf>
    <xf numFmtId="0" fontId="8" fillId="5" borderId="5" xfId="0" applyFont="1" applyFill="1" applyBorder="1" applyAlignment="1">
      <alignment horizontal="left" vertical="center"/>
    </xf>
    <xf numFmtId="0" fontId="8" fillId="5" borderId="0" xfId="0" applyFont="1" applyFill="1" applyBorder="1" applyAlignment="1">
      <alignment horizontal="left" vertical="center"/>
    </xf>
    <xf numFmtId="0" fontId="8" fillId="5" borderId="6" xfId="0" applyFont="1" applyFill="1" applyBorder="1" applyAlignment="1">
      <alignment horizontal="left" vertical="center"/>
    </xf>
    <xf numFmtId="0" fontId="13" fillId="6" borderId="28" xfId="0" applyFont="1" applyFill="1" applyBorder="1" applyAlignment="1">
      <alignment horizontal="center" vertical="center" wrapText="1" readingOrder="1"/>
    </xf>
    <xf numFmtId="0" fontId="13" fillId="6" borderId="17" xfId="0" applyFont="1" applyFill="1" applyBorder="1" applyAlignment="1">
      <alignment horizontal="center" vertical="center" wrapText="1" readingOrder="1"/>
    </xf>
    <xf numFmtId="0" fontId="13" fillId="6" borderId="18" xfId="0" applyFont="1" applyFill="1" applyBorder="1" applyAlignment="1">
      <alignment horizontal="center" vertical="center" wrapText="1" readingOrder="1"/>
    </xf>
    <xf numFmtId="0" fontId="13" fillId="6" borderId="29" xfId="0" applyFont="1" applyFill="1" applyBorder="1" applyAlignment="1">
      <alignment horizontal="center" vertical="center" wrapText="1" readingOrder="1"/>
    </xf>
    <xf numFmtId="0" fontId="13" fillId="6" borderId="22" xfId="0" applyFont="1" applyFill="1" applyBorder="1" applyAlignment="1">
      <alignment horizontal="center" vertical="center" wrapText="1" readingOrder="1"/>
    </xf>
    <xf numFmtId="0" fontId="20" fillId="9" borderId="16" xfId="0" applyFont="1" applyFill="1" applyBorder="1" applyAlignment="1">
      <alignment horizontal="left" vertical="center" wrapText="1"/>
    </xf>
    <xf numFmtId="0" fontId="20" fillId="9" borderId="26" xfId="0" applyFont="1" applyFill="1" applyBorder="1" applyAlignment="1">
      <alignment horizontal="left" vertical="center" wrapText="1"/>
    </xf>
    <xf numFmtId="0" fontId="20" fillId="9" borderId="15" xfId="0" applyFont="1" applyFill="1" applyBorder="1" applyAlignment="1">
      <alignment horizontal="left" vertical="center" wrapText="1"/>
    </xf>
    <xf numFmtId="0" fontId="20" fillId="9" borderId="23" xfId="0" applyFont="1" applyFill="1" applyBorder="1" applyAlignment="1">
      <alignment horizontal="left" vertical="center" wrapText="1"/>
    </xf>
    <xf numFmtId="0" fontId="20" fillId="9" borderId="27" xfId="0" applyFont="1" applyFill="1" applyBorder="1" applyAlignment="1">
      <alignment horizontal="left" vertical="center" wrapText="1"/>
    </xf>
    <xf numFmtId="0" fontId="20" fillId="6" borderId="16" xfId="0" applyFont="1" applyFill="1" applyBorder="1" applyAlignment="1">
      <alignment horizontal="left" vertical="center" wrapText="1"/>
    </xf>
    <xf numFmtId="0" fontId="20" fillId="6" borderId="26" xfId="0" applyFont="1" applyFill="1" applyBorder="1" applyAlignment="1">
      <alignment horizontal="left" vertical="center" wrapText="1"/>
    </xf>
    <xf numFmtId="0" fontId="8" fillId="0" borderId="5" xfId="0" applyFont="1" applyBorder="1" applyAlignment="1">
      <alignment horizontal="center"/>
    </xf>
    <xf numFmtId="0" fontId="8" fillId="0" borderId="0" xfId="0" applyFont="1" applyBorder="1" applyAlignment="1">
      <alignment horizontal="center"/>
    </xf>
    <xf numFmtId="0" fontId="24" fillId="0" borderId="0" xfId="0" applyFont="1" applyBorder="1" applyAlignment="1" applyProtection="1">
      <alignment horizontal="left" vertical="center" wrapText="1"/>
      <protection locked="0"/>
    </xf>
    <xf numFmtId="0" fontId="24" fillId="0" borderId="6" xfId="0" applyFont="1" applyBorder="1" applyAlignment="1" applyProtection="1">
      <alignment horizontal="left" vertical="center" wrapText="1"/>
      <protection locked="0"/>
    </xf>
    <xf numFmtId="0" fontId="27" fillId="0" borderId="10" xfId="0" applyFont="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8" fillId="5" borderId="0" xfId="0" applyFont="1" applyFill="1" applyBorder="1" applyAlignment="1">
      <alignment horizontal="left" vertical="center" wrapText="1"/>
    </xf>
    <xf numFmtId="0" fontId="8" fillId="5" borderId="6" xfId="0" applyFont="1" applyFill="1" applyBorder="1" applyAlignment="1">
      <alignment horizontal="left" vertical="center" wrapText="1"/>
    </xf>
    <xf numFmtId="0" fontId="20" fillId="0" borderId="5" xfId="0" applyFont="1" applyBorder="1" applyAlignment="1" applyProtection="1">
      <alignment horizontal="left" vertical="center" wrapText="1"/>
      <protection locked="0"/>
    </xf>
    <xf numFmtId="0" fontId="18" fillId="0" borderId="5" xfId="0" applyFont="1" applyBorder="1" applyAlignment="1">
      <alignment horizontal="left" vertical="center" wrapText="1"/>
    </xf>
    <xf numFmtId="0" fontId="18" fillId="0" borderId="0" xfId="0" applyFont="1" applyBorder="1" applyAlignment="1">
      <alignment horizontal="left" vertical="center" wrapText="1"/>
    </xf>
    <xf numFmtId="0" fontId="18" fillId="0" borderId="6" xfId="0" applyFont="1" applyBorder="1" applyAlignment="1">
      <alignment horizontal="left" vertical="center" wrapText="1"/>
    </xf>
    <xf numFmtId="39" fontId="11" fillId="0" borderId="30" xfId="1" applyNumberFormat="1" applyFont="1" applyFill="1" applyBorder="1" applyAlignment="1" applyProtection="1">
      <alignment horizontal="center" vertical="center" wrapText="1" readingOrder="1"/>
      <protection locked="0"/>
    </xf>
    <xf numFmtId="39" fontId="11" fillId="0" borderId="19" xfId="1" applyNumberFormat="1" applyFont="1" applyFill="1" applyBorder="1" applyAlignment="1" applyProtection="1">
      <alignment horizontal="center" vertical="center" wrapText="1" readingOrder="1"/>
      <protection locked="0"/>
    </xf>
    <xf numFmtId="10" fontId="11" fillId="7" borderId="19" xfId="2" applyNumberFormat="1" applyFont="1" applyFill="1" applyBorder="1" applyAlignment="1" applyProtection="1">
      <alignment horizontal="center" vertical="center" wrapText="1" readingOrder="1"/>
    </xf>
    <xf numFmtId="10" fontId="11" fillId="7" borderId="31" xfId="2" applyNumberFormat="1" applyFont="1" applyFill="1" applyBorder="1" applyAlignment="1" applyProtection="1">
      <alignment horizontal="center" vertical="center" wrapText="1" readingOrder="1"/>
    </xf>
    <xf numFmtId="0" fontId="14" fillId="8" borderId="19" xfId="0" applyFont="1" applyFill="1" applyBorder="1" applyAlignment="1">
      <alignment horizontal="center" vertical="center" wrapText="1" readingOrder="1"/>
    </xf>
    <xf numFmtId="0" fontId="11" fillId="6" borderId="19" xfId="0" applyFont="1" applyFill="1" applyBorder="1" applyAlignment="1">
      <alignment vertical="top" wrapText="1"/>
    </xf>
    <xf numFmtId="0" fontId="11" fillId="6" borderId="31" xfId="0" applyFont="1" applyFill="1" applyBorder="1" applyAlignment="1">
      <alignment vertical="top" wrapText="1"/>
    </xf>
    <xf numFmtId="39" fontId="11" fillId="0" borderId="18" xfId="1" applyNumberFormat="1" applyFont="1" applyFill="1" applyBorder="1" applyAlignment="1" applyProtection="1">
      <alignment horizontal="center" vertical="center" wrapText="1" readingOrder="1"/>
      <protection locked="0"/>
    </xf>
    <xf numFmtId="39" fontId="11" fillId="0" borderId="22" xfId="1" applyNumberFormat="1" applyFont="1" applyFill="1" applyBorder="1" applyAlignment="1" applyProtection="1">
      <alignment horizontal="center" vertical="center" wrapText="1" readingOrder="1"/>
      <protection locked="0"/>
    </xf>
    <xf numFmtId="39" fontId="11" fillId="0" borderId="17" xfId="1" applyNumberFormat="1" applyFont="1" applyFill="1" applyBorder="1" applyAlignment="1" applyProtection="1">
      <alignment horizontal="center" vertical="center" wrapText="1" readingOrder="1"/>
      <protection locked="0"/>
    </xf>
    <xf numFmtId="0" fontId="0" fillId="0" borderId="0" xfId="0" applyFont="1" applyBorder="1" applyAlignment="1" applyProtection="1">
      <alignment horizontal="left" vertical="center" wrapText="1"/>
      <protection locked="0"/>
    </xf>
    <xf numFmtId="0" fontId="0" fillId="0" borderId="6" xfId="0" applyFont="1" applyBorder="1" applyAlignment="1" applyProtection="1">
      <alignment horizontal="left" vertical="center" wrapText="1"/>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49" fontId="19" fillId="0" borderId="16" xfId="0" quotePrefix="1" applyNumberFormat="1" applyFont="1" applyBorder="1" applyAlignment="1" applyProtection="1">
      <alignment horizontal="left" vertical="center" wrapText="1"/>
      <protection locked="0"/>
    </xf>
    <xf numFmtId="49" fontId="19" fillId="0" borderId="26" xfId="0" quotePrefix="1" applyNumberFormat="1" applyFont="1" applyBorder="1" applyAlignment="1" applyProtection="1">
      <alignment horizontal="left" vertical="center" wrapText="1"/>
      <protection locked="0"/>
    </xf>
    <xf numFmtId="0" fontId="20" fillId="0" borderId="16" xfId="0" applyFont="1" applyBorder="1" applyAlignment="1" applyProtection="1">
      <alignment horizontal="left" vertical="center" wrapText="1"/>
      <protection locked="0"/>
    </xf>
    <xf numFmtId="0" fontId="20" fillId="0" borderId="26" xfId="0" applyFont="1" applyBorder="1" applyAlignment="1" applyProtection="1">
      <alignment horizontal="left" vertical="center" wrapText="1"/>
      <protection locked="0"/>
    </xf>
    <xf numFmtId="0" fontId="10" fillId="6" borderId="16" xfId="0" applyFont="1" applyFill="1" applyBorder="1" applyAlignment="1">
      <alignment horizontal="left" vertical="center" wrapText="1"/>
    </xf>
    <xf numFmtId="0" fontId="10" fillId="6" borderId="26" xfId="0" applyFont="1" applyFill="1" applyBorder="1" applyAlignment="1">
      <alignment horizontal="left" vertical="center" wrapText="1"/>
    </xf>
    <xf numFmtId="0" fontId="10" fillId="6" borderId="15" xfId="0" applyFont="1" applyFill="1" applyBorder="1" applyAlignment="1">
      <alignment horizontal="left" vertical="center" wrapText="1"/>
    </xf>
    <xf numFmtId="0" fontId="10" fillId="6" borderId="23" xfId="0" applyFont="1" applyFill="1" applyBorder="1" applyAlignment="1">
      <alignment horizontal="left" vertical="center" wrapText="1"/>
    </xf>
    <xf numFmtId="0" fontId="10" fillId="6" borderId="27" xfId="0" applyFont="1" applyFill="1" applyBorder="1" applyAlignment="1">
      <alignment horizontal="left" vertical="center" wrapText="1"/>
    </xf>
    <xf numFmtId="0" fontId="0" fillId="0" borderId="1" xfId="0" applyBorder="1" applyAlignment="1">
      <alignment horizontal="center"/>
    </xf>
    <xf numFmtId="0" fontId="0" fillId="0" borderId="14"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0" fillId="3" borderId="5" xfId="0" applyFill="1" applyBorder="1" applyAlignment="1">
      <alignment horizontal="center"/>
    </xf>
    <xf numFmtId="0" fontId="0" fillId="3" borderId="0" xfId="0" applyFill="1" applyBorder="1" applyAlignment="1">
      <alignment horizontal="center"/>
    </xf>
    <xf numFmtId="0" fontId="0" fillId="3" borderId="6" xfId="0" applyFill="1" applyBorder="1" applyAlignment="1">
      <alignment horizontal="center"/>
    </xf>
  </cellXfs>
  <cellStyles count="3">
    <cellStyle name="Millares" xfId="1" builtinId="3"/>
    <cellStyle name="Normal" xfId="0" builtinId="0"/>
    <cellStyle name="Porcentaje" xfId="2" builtinId="5"/>
  </cellStyles>
  <dxfs count="30">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99061</xdr:colOff>
      <xdr:row>0</xdr:row>
      <xdr:rowOff>77932</xdr:rowOff>
    </xdr:from>
    <xdr:ext cx="1245182" cy="736023"/>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77932"/>
          <a:ext cx="1245182" cy="73602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108586</xdr:colOff>
      <xdr:row>0</xdr:row>
      <xdr:rowOff>66676</xdr:rowOff>
    </xdr:from>
    <xdr:ext cx="1215389" cy="718412"/>
    <xdr:pic>
      <xdr:nvPicPr>
        <xdr:cNvPr id="3" name="Imagen 2">
          <a:extLst>
            <a:ext uri="{FF2B5EF4-FFF2-40B4-BE49-F238E27FC236}">
              <a16:creationId xmlns:a16="http://schemas.microsoft.com/office/drawing/2014/main" id="{2221EA22-0066-4848-A40A-188636EFAAAC}"/>
            </a:ext>
          </a:extLst>
        </xdr:cNvPr>
        <xdr:cNvPicPr>
          <a:picLocks noChangeAspect="1"/>
        </xdr:cNvPicPr>
      </xdr:nvPicPr>
      <xdr:blipFill>
        <a:blip xmlns:r="http://schemas.openxmlformats.org/officeDocument/2006/relationships" r:embed="rId1"/>
        <a:stretch>
          <a:fillRect/>
        </a:stretch>
      </xdr:blipFill>
      <xdr:spPr>
        <a:xfrm>
          <a:off x="108586" y="66676"/>
          <a:ext cx="1215389" cy="7184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0</xdr:row>
      <xdr:rowOff>9525</xdr:rowOff>
    </xdr:from>
    <xdr:to>
      <xdr:col>12</xdr:col>
      <xdr:colOff>277769</xdr:colOff>
      <xdr:row>30</xdr:row>
      <xdr:rowOff>13069</xdr:rowOff>
    </xdr:to>
    <xdr:pic>
      <xdr:nvPicPr>
        <xdr:cNvPr id="2" name="Imagen 1">
          <a:extLst>
            <a:ext uri="{FF2B5EF4-FFF2-40B4-BE49-F238E27FC236}">
              <a16:creationId xmlns:a16="http://schemas.microsoft.com/office/drawing/2014/main" id="{40F80F73-10D4-47E6-90E9-FE5BC69B875B}"/>
            </a:ext>
          </a:extLst>
        </xdr:cNvPr>
        <xdr:cNvPicPr>
          <a:picLocks noChangeAspect="1"/>
        </xdr:cNvPicPr>
      </xdr:nvPicPr>
      <xdr:blipFill>
        <a:blip xmlns:r="http://schemas.openxmlformats.org/officeDocument/2006/relationships" r:embed="rId1"/>
        <a:stretch>
          <a:fillRect/>
        </a:stretch>
      </xdr:blipFill>
      <xdr:spPr>
        <a:xfrm>
          <a:off x="4800600" y="9525"/>
          <a:ext cx="4621169" cy="5718544"/>
        </a:xfrm>
        <a:prstGeom prst="rect">
          <a:avLst/>
        </a:prstGeom>
      </xdr:spPr>
    </xdr:pic>
    <xdr:clientData/>
  </xdr:twoCellAnchor>
  <xdr:twoCellAnchor editAs="oneCell">
    <xdr:from>
      <xdr:col>0</xdr:col>
      <xdr:colOff>0</xdr:colOff>
      <xdr:row>1</xdr:row>
      <xdr:rowOff>0</xdr:rowOff>
    </xdr:from>
    <xdr:to>
      <xdr:col>6</xdr:col>
      <xdr:colOff>49169</xdr:colOff>
      <xdr:row>31</xdr:row>
      <xdr:rowOff>3544</xdr:rowOff>
    </xdr:to>
    <xdr:pic>
      <xdr:nvPicPr>
        <xdr:cNvPr id="3" name="Imagen 2">
          <a:extLst>
            <a:ext uri="{FF2B5EF4-FFF2-40B4-BE49-F238E27FC236}">
              <a16:creationId xmlns:a16="http://schemas.microsoft.com/office/drawing/2014/main" id="{FB1B8657-72E4-4550-892A-49B357C9E3EF}"/>
            </a:ext>
          </a:extLst>
        </xdr:cNvPr>
        <xdr:cNvPicPr>
          <a:picLocks noChangeAspect="1"/>
        </xdr:cNvPicPr>
      </xdr:nvPicPr>
      <xdr:blipFill>
        <a:blip xmlns:r="http://schemas.openxmlformats.org/officeDocument/2006/relationships" r:embed="rId1"/>
        <a:stretch>
          <a:fillRect/>
        </a:stretch>
      </xdr:blipFill>
      <xdr:spPr>
        <a:xfrm>
          <a:off x="0" y="190500"/>
          <a:ext cx="4621169" cy="5718544"/>
        </a:xfrm>
        <a:prstGeom prst="rect">
          <a:avLst/>
        </a:prstGeom>
      </xdr:spPr>
    </xdr:pic>
    <xdr:clientData/>
  </xdr:twoCellAnchor>
  <xdr:twoCellAnchor editAs="oneCell">
    <xdr:from>
      <xdr:col>13</xdr:col>
      <xdr:colOff>0</xdr:colOff>
      <xdr:row>3</xdr:row>
      <xdr:rowOff>0</xdr:rowOff>
    </xdr:from>
    <xdr:to>
      <xdr:col>18</xdr:col>
      <xdr:colOff>299060</xdr:colOff>
      <xdr:row>21</xdr:row>
      <xdr:rowOff>76504</xdr:rowOff>
    </xdr:to>
    <xdr:pic>
      <xdr:nvPicPr>
        <xdr:cNvPr id="4" name="Imagen 3">
          <a:extLst>
            <a:ext uri="{FF2B5EF4-FFF2-40B4-BE49-F238E27FC236}">
              <a16:creationId xmlns:a16="http://schemas.microsoft.com/office/drawing/2014/main" id="{200970B3-4E06-44BD-B71A-F785206C71F9}"/>
            </a:ext>
          </a:extLst>
        </xdr:cNvPr>
        <xdr:cNvPicPr>
          <a:picLocks noChangeAspect="1"/>
        </xdr:cNvPicPr>
      </xdr:nvPicPr>
      <xdr:blipFill>
        <a:blip xmlns:r="http://schemas.openxmlformats.org/officeDocument/2006/relationships" r:embed="rId2"/>
        <a:stretch>
          <a:fillRect/>
        </a:stretch>
      </xdr:blipFill>
      <xdr:spPr>
        <a:xfrm>
          <a:off x="9906000" y="571500"/>
          <a:ext cx="4109060" cy="35055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19246</xdr:rowOff>
    </xdr:from>
    <xdr:to>
      <xdr:col>6</xdr:col>
      <xdr:colOff>484148</xdr:colOff>
      <xdr:row>14</xdr:row>
      <xdr:rowOff>189586</xdr:rowOff>
    </xdr:to>
    <xdr:pic>
      <xdr:nvPicPr>
        <xdr:cNvPr id="13" name="Imagen 12">
          <a:extLst>
            <a:ext uri="{FF2B5EF4-FFF2-40B4-BE49-F238E27FC236}">
              <a16:creationId xmlns:a16="http://schemas.microsoft.com/office/drawing/2014/main" id="{DD58F3DC-D2F7-4BCA-9BC3-CF544DA73F41}"/>
            </a:ext>
          </a:extLst>
        </xdr:cNvPr>
        <xdr:cNvPicPr>
          <a:picLocks noChangeAspect="1"/>
        </xdr:cNvPicPr>
      </xdr:nvPicPr>
      <xdr:blipFill>
        <a:blip xmlns:r="http://schemas.openxmlformats.org/officeDocument/2006/relationships" r:embed="rId1"/>
        <a:stretch>
          <a:fillRect/>
        </a:stretch>
      </xdr:blipFill>
      <xdr:spPr>
        <a:xfrm>
          <a:off x="9525" y="19246"/>
          <a:ext cx="5046623" cy="2837340"/>
        </a:xfrm>
        <a:prstGeom prst="rect">
          <a:avLst/>
        </a:prstGeom>
      </xdr:spPr>
    </xdr:pic>
    <xdr:clientData/>
  </xdr:twoCellAnchor>
  <xdr:twoCellAnchor editAs="oneCell">
    <xdr:from>
      <xdr:col>6</xdr:col>
      <xdr:colOff>516310</xdr:colOff>
      <xdr:row>0</xdr:row>
      <xdr:rowOff>57150</xdr:rowOff>
    </xdr:from>
    <xdr:to>
      <xdr:col>13</xdr:col>
      <xdr:colOff>19050</xdr:colOff>
      <xdr:row>14</xdr:row>
      <xdr:rowOff>109489</xdr:rowOff>
    </xdr:to>
    <xdr:pic>
      <xdr:nvPicPr>
        <xdr:cNvPr id="14" name="Imagen 13">
          <a:extLst>
            <a:ext uri="{FF2B5EF4-FFF2-40B4-BE49-F238E27FC236}">
              <a16:creationId xmlns:a16="http://schemas.microsoft.com/office/drawing/2014/main" id="{3DB9ACF1-1A4E-4FC2-8964-443B93FE3EA5}"/>
            </a:ext>
          </a:extLst>
        </xdr:cNvPr>
        <xdr:cNvPicPr>
          <a:picLocks noChangeAspect="1"/>
        </xdr:cNvPicPr>
      </xdr:nvPicPr>
      <xdr:blipFill>
        <a:blip xmlns:r="http://schemas.openxmlformats.org/officeDocument/2006/relationships" r:embed="rId2"/>
        <a:stretch>
          <a:fillRect/>
        </a:stretch>
      </xdr:blipFill>
      <xdr:spPr>
        <a:xfrm>
          <a:off x="5088310" y="57150"/>
          <a:ext cx="4836740" cy="2719339"/>
        </a:xfrm>
        <a:prstGeom prst="rect">
          <a:avLst/>
        </a:prstGeom>
      </xdr:spPr>
    </xdr:pic>
    <xdr:clientData/>
  </xdr:twoCellAnchor>
  <xdr:twoCellAnchor editAs="oneCell">
    <xdr:from>
      <xdr:col>0</xdr:col>
      <xdr:colOff>57150</xdr:colOff>
      <xdr:row>16</xdr:row>
      <xdr:rowOff>85725</xdr:rowOff>
    </xdr:from>
    <xdr:to>
      <xdr:col>6</xdr:col>
      <xdr:colOff>294937</xdr:colOff>
      <xdr:row>30</xdr:row>
      <xdr:rowOff>122910</xdr:rowOff>
    </xdr:to>
    <xdr:pic>
      <xdr:nvPicPr>
        <xdr:cNvPr id="15" name="Imagen 14">
          <a:extLst>
            <a:ext uri="{FF2B5EF4-FFF2-40B4-BE49-F238E27FC236}">
              <a16:creationId xmlns:a16="http://schemas.microsoft.com/office/drawing/2014/main" id="{3102E6BB-6B05-40D3-83DB-78DB5CD6D0FF}"/>
            </a:ext>
          </a:extLst>
        </xdr:cNvPr>
        <xdr:cNvPicPr>
          <a:picLocks noChangeAspect="1"/>
        </xdr:cNvPicPr>
      </xdr:nvPicPr>
      <xdr:blipFill>
        <a:blip xmlns:r="http://schemas.openxmlformats.org/officeDocument/2006/relationships" r:embed="rId3"/>
        <a:stretch>
          <a:fillRect/>
        </a:stretch>
      </xdr:blipFill>
      <xdr:spPr>
        <a:xfrm>
          <a:off x="57150" y="3133725"/>
          <a:ext cx="4809787" cy="2704185"/>
        </a:xfrm>
        <a:prstGeom prst="rect">
          <a:avLst/>
        </a:prstGeom>
      </xdr:spPr>
    </xdr:pic>
    <xdr:clientData/>
  </xdr:twoCellAnchor>
  <xdr:twoCellAnchor editAs="oneCell">
    <xdr:from>
      <xdr:col>6</xdr:col>
      <xdr:colOff>455116</xdr:colOff>
      <xdr:row>16</xdr:row>
      <xdr:rowOff>114300</xdr:rowOff>
    </xdr:from>
    <xdr:to>
      <xdr:col>12</xdr:col>
      <xdr:colOff>575939</xdr:colOff>
      <xdr:row>30</xdr:row>
      <xdr:rowOff>85725</xdr:rowOff>
    </xdr:to>
    <xdr:pic>
      <xdr:nvPicPr>
        <xdr:cNvPr id="16" name="Imagen 15">
          <a:extLst>
            <a:ext uri="{FF2B5EF4-FFF2-40B4-BE49-F238E27FC236}">
              <a16:creationId xmlns:a16="http://schemas.microsoft.com/office/drawing/2014/main" id="{84398A5A-7800-4ADC-940D-12AA641A48AA}"/>
            </a:ext>
          </a:extLst>
        </xdr:cNvPr>
        <xdr:cNvPicPr>
          <a:picLocks noChangeAspect="1"/>
        </xdr:cNvPicPr>
      </xdr:nvPicPr>
      <xdr:blipFill>
        <a:blip xmlns:r="http://schemas.openxmlformats.org/officeDocument/2006/relationships" r:embed="rId4"/>
        <a:stretch>
          <a:fillRect/>
        </a:stretch>
      </xdr:blipFill>
      <xdr:spPr>
        <a:xfrm>
          <a:off x="5027116" y="3162300"/>
          <a:ext cx="4692823" cy="2638425"/>
        </a:xfrm>
        <a:prstGeom prst="rect">
          <a:avLst/>
        </a:prstGeom>
      </xdr:spPr>
    </xdr:pic>
    <xdr:clientData/>
  </xdr:twoCellAnchor>
  <xdr:twoCellAnchor editAs="oneCell">
    <xdr:from>
      <xdr:col>2</xdr:col>
      <xdr:colOff>438150</xdr:colOff>
      <xdr:row>31</xdr:row>
      <xdr:rowOff>30123</xdr:rowOff>
    </xdr:from>
    <xdr:to>
      <xdr:col>9</xdr:col>
      <xdr:colOff>741323</xdr:colOff>
      <xdr:row>47</xdr:row>
      <xdr:rowOff>151485</xdr:rowOff>
    </xdr:to>
    <xdr:pic>
      <xdr:nvPicPr>
        <xdr:cNvPr id="17" name="Imagen 16">
          <a:extLst>
            <a:ext uri="{FF2B5EF4-FFF2-40B4-BE49-F238E27FC236}">
              <a16:creationId xmlns:a16="http://schemas.microsoft.com/office/drawing/2014/main" id="{6190BC79-8BE5-430E-B0B3-0402AC68236C}"/>
            </a:ext>
          </a:extLst>
        </xdr:cNvPr>
        <xdr:cNvPicPr>
          <a:picLocks noChangeAspect="1"/>
        </xdr:cNvPicPr>
      </xdr:nvPicPr>
      <xdr:blipFill>
        <a:blip xmlns:r="http://schemas.openxmlformats.org/officeDocument/2006/relationships" r:embed="rId5"/>
        <a:stretch>
          <a:fillRect/>
        </a:stretch>
      </xdr:blipFill>
      <xdr:spPr>
        <a:xfrm>
          <a:off x="1962150" y="5935623"/>
          <a:ext cx="5637173" cy="316936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9:J31" totalsRowShown="0" headerRowDxfId="29" dataDxfId="27" headerRowBorderDxfId="28" tableBorderDxfId="26" totalsRowBorderDxfId="25">
  <tableColumns count="10">
    <tableColumn id="1" xr3:uid="{DC1B7B10-25DF-444B-B97E-464EC471DB5B}" name="Producto" dataDxfId="24"/>
    <tableColumn id="2" xr3:uid="{C61E64BC-B5A5-45F4-8F84-130CBA355D9D}" name="Indicador" dataDxfId="23"/>
    <tableColumn id="3" xr3:uid="{3AC7971E-A8AB-4C13-830D-AC13829EAC0E}" name="Física_x000a_(A)" dataDxfId="22"/>
    <tableColumn id="4" xr3:uid="{8DB7EDBB-DB79-4CBD-AD68-D153CE19B0A8}" name="Financiera_x000a_(B)" dataDxfId="21"/>
    <tableColumn id="9" xr3:uid="{AC3E8DE2-D537-4CBB-AD59-753602F58C3E}" name="Física_x000a_(C)" dataDxfId="20"/>
    <tableColumn id="10" xr3:uid="{25C7EA1D-EAE0-4DC9-9FB1-C0E265B640E6}" name="Financiera_x000a_(D)" dataDxfId="19">
      <calculatedColumnFormula>+Tabla1[[#This Row],[Financiera
(B)]]/4</calculatedColumnFormula>
    </tableColumn>
    <tableColumn id="5" xr3:uid="{C2FDA61C-9281-4FCB-A3FE-246521A85EA0}" name="Física _x000a_(E)" dataDxfId="18"/>
    <tableColumn id="6" xr3:uid="{B07D8104-8103-4848-A228-6FBAE528EF68}" name="Financiera _x000a_ (F)" dataDxfId="17"/>
    <tableColumn id="7" xr3:uid="{F97ACE16-1124-4543-AD0A-CBAA1878A36A}" name="Física _x000a_(%)_x000a_ G=E/C" dataDxfId="16" dataCellStyle="Porcentaje">
      <calculatedColumnFormula xml:space="preserve"> (G30) /( E30)*1</calculatedColumnFormula>
    </tableColumn>
    <tableColumn id="8" xr3:uid="{CAB2F777-24BA-4EFC-82F9-153B93171D9B}" name="Financiero _x000a_(%) _x000a_H=F/D" dataDxfId="15">
      <calculatedColumnFormula xml:space="preserve"> (H30) /( F30)*1</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DE509C-6809-4277-B8DB-1518397021A0}" name="Tabla174" displayName="Tabla174" ref="A28:J31" totalsRowShown="0" headerRowDxfId="14" dataDxfId="12" headerRowBorderDxfId="13" tableBorderDxfId="11" totalsRowBorderDxfId="10">
  <tableColumns count="10">
    <tableColumn id="1" xr3:uid="{5559F776-0118-4BCD-8212-780D1EBDA9BD}" name="Producto" dataDxfId="9"/>
    <tableColumn id="2" xr3:uid="{DF962735-97EE-4AB7-989E-A891A50662B1}" name="Indicador" dataDxfId="8"/>
    <tableColumn id="3" xr3:uid="{DF91D9E0-0F71-4CCE-9FCE-613A0BA5011B}" name="Física_x000a_(A)" dataDxfId="7"/>
    <tableColumn id="4" xr3:uid="{4E16531F-2EE4-43A0-8080-B3E0BE0FEBCF}" name="Financiera_x000a_(B)" dataDxfId="6"/>
    <tableColumn id="9" xr3:uid="{38173A96-AED7-4C37-AE24-F559BA264B9B}" name="Física_x000a_(C)" dataDxfId="5"/>
    <tableColumn id="10" xr3:uid="{E970416E-305F-453F-83FA-CA99C502455A}" name="Financiera_x000a_(D)" dataDxfId="4">
      <calculatedColumnFormula>+Tabla174[[#This Row],[Financiera
(B)]]/4</calculatedColumnFormula>
    </tableColumn>
    <tableColumn id="5" xr3:uid="{5179B770-CB5A-4701-90A7-E06F3C4B02B8}" name="Física _x000a_(E)" dataDxfId="3"/>
    <tableColumn id="6" xr3:uid="{84973BAE-AF90-4B8A-B9C8-CD9195FB9E55}" name="Financiera _x000a_ (F)" dataDxfId="2"/>
    <tableColumn id="7" xr3:uid="{3A514A42-5CA9-4F47-82A8-8AE29E496E64}" name="Física _x000a_(%)_x000a_ G=E/C" dataDxfId="1" dataCellStyle="Porcentaje">
      <calculatedColumnFormula xml:space="preserve"> (G29) /( E29)*1</calculatedColumnFormula>
    </tableColumn>
    <tableColumn id="8" xr3:uid="{C9246DE9-807C-4269-80B4-B02E744BB248}" name="Financiero _x000a_(%) _x000a_H=F/D" dataDxfId="0">
      <calculatedColumnFormula xml:space="preserve"> (H29) /( F29)*1</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pageSetUpPr fitToPage="1"/>
  </sheetPr>
  <dimension ref="A1:K53"/>
  <sheetViews>
    <sheetView zoomScale="110" zoomScaleNormal="110" workbookViewId="0">
      <selection activeCell="E52" sqref="E52:G52"/>
    </sheetView>
  </sheetViews>
  <sheetFormatPr baseColWidth="10" defaultRowHeight="15" x14ac:dyDescent="0.25"/>
  <cols>
    <col min="1" max="1" width="23" style="4" customWidth="1"/>
    <col min="2" max="3" width="12.7109375" style="4" customWidth="1"/>
    <col min="4" max="4" width="15.28515625" style="4" customWidth="1"/>
    <col min="5" max="5" width="12.7109375" style="4" customWidth="1"/>
    <col min="6" max="6" width="14.5703125" style="4" customWidth="1"/>
    <col min="7" max="7" width="12.7109375" style="4" customWidth="1"/>
    <col min="8" max="8" width="14.28515625" style="4" customWidth="1"/>
    <col min="9" max="10" width="12.7109375" style="4" customWidth="1"/>
    <col min="11" max="11" width="11.42578125" style="4"/>
  </cols>
  <sheetData>
    <row r="1" spans="1:11" ht="21.75" thickBot="1" x14ac:dyDescent="0.3">
      <c r="A1" s="14"/>
      <c r="B1" s="120" t="s">
        <v>52</v>
      </c>
      <c r="C1" s="121"/>
      <c r="D1" s="121"/>
      <c r="E1" s="121"/>
      <c r="F1" s="121"/>
      <c r="G1" s="121"/>
      <c r="H1" s="121"/>
      <c r="I1" s="121"/>
      <c r="J1" s="122"/>
      <c r="K1" s="1"/>
    </row>
    <row r="2" spans="1:11" ht="27.75" customHeight="1" thickBot="1" x14ac:dyDescent="0.3">
      <c r="A2" s="15"/>
      <c r="B2" s="123" t="s">
        <v>0</v>
      </c>
      <c r="C2" s="124"/>
      <c r="D2" s="123" t="s">
        <v>1</v>
      </c>
      <c r="E2" s="124"/>
      <c r="F2" s="124"/>
      <c r="G2" s="124"/>
      <c r="H2" s="125"/>
      <c r="I2" s="2" t="s">
        <v>2</v>
      </c>
      <c r="J2" s="3" t="s">
        <v>3</v>
      </c>
      <c r="K2" s="1"/>
    </row>
    <row r="3" spans="1:11" ht="18.75" customHeight="1" thickBot="1" x14ac:dyDescent="0.3">
      <c r="A3" s="16"/>
      <c r="B3" s="126" t="s">
        <v>4</v>
      </c>
      <c r="C3" s="127"/>
      <c r="D3" s="126" t="s">
        <v>89</v>
      </c>
      <c r="E3" s="127"/>
      <c r="F3" s="127"/>
      <c r="G3" s="127"/>
      <c r="H3" s="128"/>
      <c r="I3" s="18">
        <v>44572</v>
      </c>
      <c r="J3" s="19"/>
      <c r="K3" s="1"/>
    </row>
    <row r="4" spans="1:11" ht="15.75" x14ac:dyDescent="0.25">
      <c r="A4" s="76" t="s">
        <v>5</v>
      </c>
      <c r="B4" s="77"/>
      <c r="C4" s="77"/>
      <c r="D4" s="77"/>
      <c r="E4" s="77"/>
      <c r="F4" s="77"/>
      <c r="G4" s="77"/>
      <c r="H4" s="77"/>
      <c r="I4" s="77"/>
      <c r="J4" s="78"/>
      <c r="K4" s="1"/>
    </row>
    <row r="5" spans="1:11" ht="15.75" x14ac:dyDescent="0.25">
      <c r="A5" s="79" t="s">
        <v>6</v>
      </c>
      <c r="B5" s="80"/>
      <c r="C5" s="80"/>
      <c r="D5" s="80"/>
      <c r="E5" s="80"/>
      <c r="F5" s="80"/>
      <c r="G5" s="80"/>
      <c r="H5" s="80"/>
      <c r="I5" s="80"/>
      <c r="J5" s="81"/>
      <c r="K5" s="1"/>
    </row>
    <row r="6" spans="1:11" x14ac:dyDescent="0.25">
      <c r="A6" s="29" t="s">
        <v>7</v>
      </c>
      <c r="B6" s="129" t="s">
        <v>58</v>
      </c>
      <c r="C6" s="129"/>
      <c r="D6" s="129"/>
      <c r="E6" s="129"/>
      <c r="F6" s="129"/>
      <c r="G6" s="129"/>
      <c r="H6" s="129"/>
      <c r="I6" s="129"/>
      <c r="J6" s="130"/>
      <c r="K6" s="1"/>
    </row>
    <row r="7" spans="1:11" ht="15" customHeight="1" x14ac:dyDescent="0.25">
      <c r="A7" s="57" t="s">
        <v>36</v>
      </c>
      <c r="B7" s="129" t="s">
        <v>59</v>
      </c>
      <c r="C7" s="129"/>
      <c r="D7" s="129"/>
      <c r="E7" s="129"/>
      <c r="F7" s="129"/>
      <c r="G7" s="129"/>
      <c r="H7" s="129"/>
      <c r="I7" s="129"/>
      <c r="J7" s="130"/>
      <c r="K7" s="1"/>
    </row>
    <row r="8" spans="1:11" x14ac:dyDescent="0.25">
      <c r="A8" s="57" t="s">
        <v>37</v>
      </c>
      <c r="B8" s="129" t="s">
        <v>60</v>
      </c>
      <c r="C8" s="129"/>
      <c r="D8" s="129"/>
      <c r="E8" s="129"/>
      <c r="F8" s="129"/>
      <c r="G8" s="129"/>
      <c r="H8" s="129"/>
      <c r="I8" s="129"/>
      <c r="J8" s="130"/>
      <c r="K8" s="1"/>
    </row>
    <row r="9" spans="1:11" ht="51" customHeight="1" x14ac:dyDescent="0.25">
      <c r="A9" s="29" t="s">
        <v>8</v>
      </c>
      <c r="B9" s="131" t="s">
        <v>62</v>
      </c>
      <c r="C9" s="131"/>
      <c r="D9" s="131"/>
      <c r="E9" s="131"/>
      <c r="F9" s="131"/>
      <c r="G9" s="131"/>
      <c r="H9" s="131"/>
      <c r="I9" s="131"/>
      <c r="J9" s="132"/>
    </row>
    <row r="10" spans="1:11" ht="45.75" customHeight="1" x14ac:dyDescent="0.25">
      <c r="A10" s="29" t="s">
        <v>9</v>
      </c>
      <c r="B10" s="131" t="s">
        <v>63</v>
      </c>
      <c r="C10" s="131"/>
      <c r="D10" s="131"/>
      <c r="E10" s="131"/>
      <c r="F10" s="131"/>
      <c r="G10" s="131"/>
      <c r="H10" s="131"/>
      <c r="I10" s="131"/>
      <c r="J10" s="132"/>
    </row>
    <row r="11" spans="1:11" ht="15.75" x14ac:dyDescent="0.25">
      <c r="A11" s="76" t="s">
        <v>10</v>
      </c>
      <c r="B11" s="77"/>
      <c r="C11" s="77"/>
      <c r="D11" s="77"/>
      <c r="E11" s="77"/>
      <c r="F11" s="77"/>
      <c r="G11" s="77"/>
      <c r="H11" s="77"/>
      <c r="I11" s="77"/>
      <c r="J11" s="78"/>
    </row>
    <row r="12" spans="1:11" s="20" customFormat="1" ht="42.75" customHeight="1" x14ac:dyDescent="0.25">
      <c r="A12" s="35" t="s">
        <v>11</v>
      </c>
      <c r="B12" s="36">
        <v>2</v>
      </c>
      <c r="C12" s="89" t="s">
        <v>90</v>
      </c>
      <c r="D12" s="90"/>
      <c r="E12" s="90"/>
      <c r="F12" s="90"/>
      <c r="G12" s="90"/>
      <c r="H12" s="90"/>
      <c r="I12" s="90"/>
      <c r="J12" s="91"/>
      <c r="K12" s="28"/>
    </row>
    <row r="13" spans="1:11" ht="18.75" customHeight="1" x14ac:dyDescent="0.25">
      <c r="A13" s="29" t="s">
        <v>12</v>
      </c>
      <c r="B13" s="36">
        <v>2.1</v>
      </c>
      <c r="C13" s="87" t="s">
        <v>91</v>
      </c>
      <c r="D13" s="87"/>
      <c r="E13" s="87"/>
      <c r="F13" s="87"/>
      <c r="G13" s="87"/>
      <c r="H13" s="87"/>
      <c r="I13" s="87"/>
      <c r="J13" s="88"/>
      <c r="K13" s="27"/>
    </row>
    <row r="14" spans="1:11" s="26" customFormat="1" ht="55.5" customHeight="1" x14ac:dyDescent="0.25">
      <c r="A14" s="29" t="s">
        <v>13</v>
      </c>
      <c r="B14" s="37" t="s">
        <v>92</v>
      </c>
      <c r="C14" s="87" t="s">
        <v>93</v>
      </c>
      <c r="D14" s="87"/>
      <c r="E14" s="87"/>
      <c r="F14" s="87"/>
      <c r="G14" s="87"/>
      <c r="H14" s="87"/>
      <c r="I14" s="87"/>
      <c r="J14" s="88"/>
      <c r="K14" s="27"/>
    </row>
    <row r="15" spans="1:11" s="26" customFormat="1" ht="55.5" customHeight="1" x14ac:dyDescent="0.25">
      <c r="A15" s="35" t="s">
        <v>11</v>
      </c>
      <c r="B15" s="30">
        <v>3</v>
      </c>
      <c r="C15" s="92" t="s">
        <v>94</v>
      </c>
      <c r="D15" s="92"/>
      <c r="E15" s="92"/>
      <c r="F15" s="92"/>
      <c r="G15" s="92"/>
      <c r="H15" s="92"/>
      <c r="I15" s="92"/>
      <c r="J15" s="93"/>
      <c r="K15" s="27"/>
    </row>
    <row r="16" spans="1:11" s="26" customFormat="1" ht="20.25" customHeight="1" x14ac:dyDescent="0.25">
      <c r="A16" s="29" t="s">
        <v>12</v>
      </c>
      <c r="B16" s="31">
        <v>3.3</v>
      </c>
      <c r="C16" s="92" t="s">
        <v>95</v>
      </c>
      <c r="D16" s="92"/>
      <c r="E16" s="92"/>
      <c r="F16" s="92"/>
      <c r="G16" s="92"/>
      <c r="H16" s="92"/>
      <c r="I16" s="92"/>
      <c r="J16" s="93"/>
      <c r="K16" s="27"/>
    </row>
    <row r="17" spans="1:11" ht="17.25" customHeight="1" x14ac:dyDescent="0.25">
      <c r="A17" s="29" t="s">
        <v>13</v>
      </c>
      <c r="B17" s="37" t="s">
        <v>96</v>
      </c>
      <c r="C17" s="87" t="s">
        <v>97</v>
      </c>
      <c r="D17" s="87"/>
      <c r="E17" s="87"/>
      <c r="F17" s="87"/>
      <c r="G17" s="87"/>
      <c r="H17" s="87"/>
      <c r="I17" s="87"/>
      <c r="J17" s="88"/>
      <c r="K17" s="27"/>
    </row>
    <row r="18" spans="1:11" ht="15.75" x14ac:dyDescent="0.25">
      <c r="A18" s="76" t="s">
        <v>14</v>
      </c>
      <c r="B18" s="77"/>
      <c r="C18" s="77"/>
      <c r="D18" s="77"/>
      <c r="E18" s="77"/>
      <c r="F18" s="77"/>
      <c r="G18" s="77"/>
      <c r="H18" s="77"/>
      <c r="I18" s="77"/>
      <c r="J18" s="78"/>
    </row>
    <row r="19" spans="1:11" ht="18" customHeight="1" x14ac:dyDescent="0.25">
      <c r="A19" s="59" t="s">
        <v>15</v>
      </c>
      <c r="B19" s="74" t="s">
        <v>98</v>
      </c>
      <c r="C19" s="74"/>
      <c r="D19" s="74"/>
      <c r="E19" s="74"/>
      <c r="F19" s="74"/>
      <c r="G19" s="74"/>
      <c r="H19" s="74"/>
      <c r="I19" s="74"/>
      <c r="J19" s="75"/>
    </row>
    <row r="20" spans="1:11" ht="46.5" customHeight="1" x14ac:dyDescent="0.25">
      <c r="A20" s="60" t="s">
        <v>16</v>
      </c>
      <c r="B20" s="74" t="s">
        <v>67</v>
      </c>
      <c r="C20" s="74"/>
      <c r="D20" s="74"/>
      <c r="E20" s="74"/>
      <c r="F20" s="74"/>
      <c r="G20" s="74"/>
      <c r="H20" s="74"/>
      <c r="I20" s="74"/>
      <c r="J20" s="75"/>
    </row>
    <row r="21" spans="1:11" ht="18" customHeight="1" x14ac:dyDescent="0.25">
      <c r="A21" s="60" t="s">
        <v>17</v>
      </c>
      <c r="B21" s="74" t="s">
        <v>99</v>
      </c>
      <c r="C21" s="74"/>
      <c r="D21" s="74"/>
      <c r="E21" s="74"/>
      <c r="F21" s="74"/>
      <c r="G21" s="74"/>
      <c r="H21" s="74"/>
      <c r="I21" s="74"/>
      <c r="J21" s="75"/>
    </row>
    <row r="22" spans="1:11" ht="42" customHeight="1" x14ac:dyDescent="0.25">
      <c r="A22" s="60" t="s">
        <v>38</v>
      </c>
      <c r="B22" s="74" t="s">
        <v>64</v>
      </c>
      <c r="C22" s="74"/>
      <c r="D22" s="74"/>
      <c r="E22" s="74"/>
      <c r="F22" s="74"/>
      <c r="G22" s="74"/>
      <c r="H22" s="74"/>
      <c r="I22" s="74"/>
      <c r="J22" s="75"/>
      <c r="K22" s="1"/>
    </row>
    <row r="23" spans="1:11" ht="15.75" x14ac:dyDescent="0.25">
      <c r="A23" s="76" t="s">
        <v>18</v>
      </c>
      <c r="B23" s="77"/>
      <c r="C23" s="77"/>
      <c r="D23" s="77"/>
      <c r="E23" s="77"/>
      <c r="F23" s="77"/>
      <c r="G23" s="77"/>
      <c r="H23" s="77"/>
      <c r="I23" s="77"/>
      <c r="J23" s="78"/>
    </row>
    <row r="24" spans="1:11" ht="15.75" x14ac:dyDescent="0.25">
      <c r="A24" s="79" t="s">
        <v>19</v>
      </c>
      <c r="B24" s="80"/>
      <c r="C24" s="80"/>
      <c r="D24" s="80"/>
      <c r="E24" s="80"/>
      <c r="F24" s="80"/>
      <c r="G24" s="80"/>
      <c r="H24" s="80"/>
      <c r="I24" s="80"/>
      <c r="J24" s="81"/>
      <c r="K24" s="1"/>
    </row>
    <row r="25" spans="1:11" ht="15" customHeight="1" x14ac:dyDescent="0.25">
      <c r="A25" s="82" t="s">
        <v>20</v>
      </c>
      <c r="B25" s="83"/>
      <c r="C25" s="84" t="s">
        <v>21</v>
      </c>
      <c r="D25" s="86"/>
      <c r="E25" s="86"/>
      <c r="F25" s="86" t="s">
        <v>22</v>
      </c>
      <c r="G25" s="86"/>
      <c r="H25" s="83"/>
      <c r="I25" s="84" t="s">
        <v>23</v>
      </c>
      <c r="J25" s="85"/>
    </row>
    <row r="26" spans="1:11" x14ac:dyDescent="0.25">
      <c r="A26" s="108">
        <v>14299616525</v>
      </c>
      <c r="B26" s="109"/>
      <c r="C26" s="115">
        <v>14672214118.83</v>
      </c>
      <c r="D26" s="116"/>
      <c r="E26" s="117"/>
      <c r="F26" s="115">
        <v>14512881846.34</v>
      </c>
      <c r="G26" s="116"/>
      <c r="H26" s="117"/>
      <c r="I26" s="110">
        <f>F26/C26*1</f>
        <v>0.9891405433972289</v>
      </c>
      <c r="J26" s="111"/>
    </row>
    <row r="27" spans="1:11" ht="15.75" x14ac:dyDescent="0.25">
      <c r="A27" s="79" t="s">
        <v>24</v>
      </c>
      <c r="B27" s="80"/>
      <c r="C27" s="80"/>
      <c r="D27" s="80"/>
      <c r="E27" s="80"/>
      <c r="F27" s="80"/>
      <c r="G27" s="80"/>
      <c r="H27" s="80"/>
      <c r="I27" s="80"/>
      <c r="J27" s="81"/>
      <c r="K27" s="1"/>
    </row>
    <row r="28" spans="1:11" x14ac:dyDescent="0.25">
      <c r="A28" s="43"/>
      <c r="B28" s="44"/>
      <c r="C28" s="112" t="s">
        <v>51</v>
      </c>
      <c r="D28" s="113"/>
      <c r="E28" s="112" t="s">
        <v>49</v>
      </c>
      <c r="F28" s="113"/>
      <c r="G28" s="112" t="s">
        <v>50</v>
      </c>
      <c r="H28" s="112"/>
      <c r="I28" s="112" t="s">
        <v>25</v>
      </c>
      <c r="J28" s="114"/>
    </row>
    <row r="29" spans="1:11" ht="38.25" x14ac:dyDescent="0.25">
      <c r="A29" s="61" t="s">
        <v>26</v>
      </c>
      <c r="B29" s="7" t="s">
        <v>27</v>
      </c>
      <c r="C29" s="7" t="s">
        <v>39</v>
      </c>
      <c r="D29" s="7" t="s">
        <v>40</v>
      </c>
      <c r="E29" s="7" t="s">
        <v>43</v>
      </c>
      <c r="F29" s="7" t="s">
        <v>44</v>
      </c>
      <c r="G29" s="7" t="s">
        <v>45</v>
      </c>
      <c r="H29" s="7" t="s">
        <v>46</v>
      </c>
      <c r="I29" s="7" t="s">
        <v>47</v>
      </c>
      <c r="J29" s="62" t="s">
        <v>48</v>
      </c>
    </row>
    <row r="30" spans="1:11" ht="80.25" customHeight="1" x14ac:dyDescent="0.25">
      <c r="A30" s="63" t="s">
        <v>76</v>
      </c>
      <c r="B30" s="21" t="s">
        <v>103</v>
      </c>
      <c r="C30" s="32">
        <v>102000</v>
      </c>
      <c r="D30" s="9">
        <v>65021466</v>
      </c>
      <c r="E30" s="9">
        <v>4218</v>
      </c>
      <c r="F30" s="9">
        <v>16356751</v>
      </c>
      <c r="G30" s="10">
        <v>5098</v>
      </c>
      <c r="H30" s="9">
        <v>29615279.59</v>
      </c>
      <c r="I30" s="25">
        <f t="shared" ref="I30:I31" si="0" xml:space="preserve"> (G30) /( E30)*1</f>
        <v>1.2086296823138929</v>
      </c>
      <c r="J30" s="64">
        <f xml:space="preserve"> (H30) /( F30)*1</f>
        <v>1.8105844852684987</v>
      </c>
    </row>
    <row r="31" spans="1:11" ht="74.25" customHeight="1" x14ac:dyDescent="0.25">
      <c r="A31" s="66" t="s">
        <v>61</v>
      </c>
      <c r="B31" s="11" t="s">
        <v>102</v>
      </c>
      <c r="C31" s="34">
        <v>24106</v>
      </c>
      <c r="D31" s="9">
        <v>2680811249</v>
      </c>
      <c r="E31" s="9">
        <v>9977</v>
      </c>
      <c r="F31" s="9">
        <v>664431753</v>
      </c>
      <c r="G31" s="10">
        <v>2391</v>
      </c>
      <c r="H31" s="9">
        <v>1192761074.51</v>
      </c>
      <c r="I31" s="25">
        <f t="shared" si="0"/>
        <v>0.23965119775483612</v>
      </c>
      <c r="J31" s="64">
        <f t="shared" ref="J31" si="1" xml:space="preserve"> (H31) /( F31)*1</f>
        <v>1.7951596520252397</v>
      </c>
    </row>
    <row r="32" spans="1:11" ht="15.75" x14ac:dyDescent="0.25">
      <c r="A32" s="76" t="s">
        <v>28</v>
      </c>
      <c r="B32" s="77"/>
      <c r="C32" s="77"/>
      <c r="D32" s="77"/>
      <c r="E32" s="77"/>
      <c r="F32" s="77"/>
      <c r="G32" s="77"/>
      <c r="H32" s="77"/>
      <c r="I32" s="77"/>
      <c r="J32" s="78"/>
    </row>
    <row r="33" spans="1:11" ht="15.75" x14ac:dyDescent="0.25">
      <c r="A33" s="79" t="s">
        <v>29</v>
      </c>
      <c r="B33" s="80"/>
      <c r="C33" s="80"/>
      <c r="D33" s="80"/>
      <c r="E33" s="80"/>
      <c r="F33" s="80"/>
      <c r="G33" s="80"/>
      <c r="H33" s="80"/>
      <c r="I33" s="80"/>
      <c r="J33" s="81"/>
      <c r="K33" s="1"/>
    </row>
    <row r="34" spans="1:11" x14ac:dyDescent="0.25">
      <c r="A34" s="67" t="s">
        <v>30</v>
      </c>
      <c r="B34" s="96" t="s">
        <v>57</v>
      </c>
      <c r="C34" s="96"/>
      <c r="D34" s="96"/>
      <c r="E34" s="96"/>
      <c r="F34" s="96"/>
      <c r="G34" s="96"/>
      <c r="H34" s="96"/>
      <c r="I34" s="96"/>
      <c r="J34" s="97"/>
    </row>
    <row r="35" spans="1:11" ht="50.25" customHeight="1" x14ac:dyDescent="0.25">
      <c r="A35" s="67" t="s">
        <v>31</v>
      </c>
      <c r="B35" s="74" t="s">
        <v>56</v>
      </c>
      <c r="C35" s="74"/>
      <c r="D35" s="74"/>
      <c r="E35" s="74"/>
      <c r="F35" s="74"/>
      <c r="G35" s="74"/>
      <c r="H35" s="74"/>
      <c r="I35" s="74"/>
      <c r="J35" s="75"/>
    </row>
    <row r="36" spans="1:11" ht="75" customHeight="1" x14ac:dyDescent="0.25">
      <c r="A36" s="67" t="s">
        <v>32</v>
      </c>
      <c r="B36" s="118" t="s">
        <v>100</v>
      </c>
      <c r="C36" s="118"/>
      <c r="D36" s="118"/>
      <c r="E36" s="118"/>
      <c r="F36" s="118"/>
      <c r="G36" s="118"/>
      <c r="H36" s="118"/>
      <c r="I36" s="118"/>
      <c r="J36" s="119"/>
    </row>
    <row r="37" spans="1:11" ht="26.25" customHeight="1" x14ac:dyDescent="0.25">
      <c r="A37" s="67" t="s">
        <v>33</v>
      </c>
      <c r="B37" s="74" t="s">
        <v>41</v>
      </c>
      <c r="C37" s="74"/>
      <c r="D37" s="74"/>
      <c r="E37" s="74"/>
      <c r="F37" s="74"/>
      <c r="G37" s="74"/>
      <c r="H37" s="74"/>
      <c r="I37" s="74"/>
      <c r="J37" s="75"/>
    </row>
    <row r="38" spans="1:11" ht="20.25" customHeight="1" x14ac:dyDescent="0.25">
      <c r="A38" s="67" t="s">
        <v>30</v>
      </c>
      <c r="B38" s="96" t="s">
        <v>61</v>
      </c>
      <c r="C38" s="96"/>
      <c r="D38" s="96"/>
      <c r="E38" s="96"/>
      <c r="F38" s="96"/>
      <c r="G38" s="96"/>
      <c r="H38" s="96"/>
      <c r="I38" s="96"/>
      <c r="J38" s="97"/>
    </row>
    <row r="39" spans="1:11" ht="42.75" customHeight="1" x14ac:dyDescent="0.25">
      <c r="A39" s="67" t="s">
        <v>31</v>
      </c>
      <c r="B39" s="74" t="s">
        <v>77</v>
      </c>
      <c r="C39" s="74"/>
      <c r="D39" s="74"/>
      <c r="E39" s="74"/>
      <c r="F39" s="74"/>
      <c r="G39" s="74"/>
      <c r="H39" s="74"/>
      <c r="I39" s="74"/>
      <c r="J39" s="75"/>
      <c r="K39" s="1"/>
    </row>
    <row r="40" spans="1:11" ht="87.75" customHeight="1" x14ac:dyDescent="0.25">
      <c r="A40" s="67" t="s">
        <v>32</v>
      </c>
      <c r="B40" s="74" t="s">
        <v>104</v>
      </c>
      <c r="C40" s="74"/>
      <c r="D40" s="74"/>
      <c r="E40" s="74"/>
      <c r="F40" s="74"/>
      <c r="G40" s="74"/>
      <c r="H40" s="74"/>
      <c r="I40" s="74"/>
      <c r="J40" s="75"/>
    </row>
    <row r="41" spans="1:11" ht="25.5" customHeight="1" thickBot="1" x14ac:dyDescent="0.3">
      <c r="A41" s="67" t="s">
        <v>33</v>
      </c>
      <c r="B41" s="98"/>
      <c r="C41" s="99"/>
      <c r="D41" s="99"/>
      <c r="E41" s="99"/>
      <c r="F41" s="99"/>
      <c r="G41" s="99"/>
      <c r="H41" s="99"/>
      <c r="I41" s="99"/>
      <c r="J41" s="100"/>
    </row>
    <row r="42" spans="1:11" ht="30.75" customHeight="1" x14ac:dyDescent="0.25">
      <c r="A42" s="76" t="s">
        <v>34</v>
      </c>
      <c r="B42" s="77"/>
      <c r="C42" s="77"/>
      <c r="D42" s="77"/>
      <c r="E42" s="77"/>
      <c r="F42" s="77"/>
      <c r="G42" s="77"/>
      <c r="H42" s="77"/>
      <c r="I42" s="77"/>
      <c r="J42" s="78"/>
    </row>
    <row r="43" spans="1:11" ht="15.75" x14ac:dyDescent="0.25">
      <c r="A43" s="101" t="s">
        <v>35</v>
      </c>
      <c r="B43" s="102"/>
      <c r="C43" s="102"/>
      <c r="D43" s="102"/>
      <c r="E43" s="102"/>
      <c r="F43" s="102"/>
      <c r="G43" s="102"/>
      <c r="H43" s="102"/>
      <c r="I43" s="102"/>
      <c r="J43" s="103"/>
    </row>
    <row r="44" spans="1:11" ht="29.25" customHeight="1" thickBot="1" x14ac:dyDescent="0.3">
      <c r="A44" s="104" t="s">
        <v>42</v>
      </c>
      <c r="B44" s="74"/>
      <c r="C44" s="74"/>
      <c r="D44" s="74"/>
      <c r="E44" s="74"/>
      <c r="F44" s="74"/>
      <c r="G44" s="74"/>
      <c r="H44" s="74"/>
      <c r="I44" s="74"/>
      <c r="J44" s="75"/>
    </row>
    <row r="45" spans="1:11" x14ac:dyDescent="0.25">
      <c r="A45" s="40"/>
      <c r="B45" s="41"/>
      <c r="C45" s="41"/>
      <c r="D45" s="41"/>
      <c r="E45" s="41"/>
      <c r="F45" s="41"/>
      <c r="G45" s="41"/>
      <c r="H45" s="41"/>
      <c r="I45" s="41"/>
      <c r="J45" s="42" cm="1">
        <f t="array" aca="1" ref="J45" ca="1">A31:J45</f>
        <v>0</v>
      </c>
    </row>
    <row r="46" spans="1:11" x14ac:dyDescent="0.25">
      <c r="A46" s="105"/>
      <c r="B46" s="106"/>
      <c r="C46" s="106"/>
      <c r="D46" s="106"/>
      <c r="E46" s="106"/>
      <c r="F46" s="106"/>
      <c r="G46" s="106"/>
      <c r="H46" s="106"/>
      <c r="I46" s="106"/>
      <c r="J46" s="107"/>
    </row>
    <row r="47" spans="1:11" x14ac:dyDescent="0.25">
      <c r="A47" s="51"/>
      <c r="B47" s="52"/>
      <c r="C47" s="52"/>
      <c r="D47" s="52"/>
      <c r="E47" s="52"/>
      <c r="F47" s="52"/>
      <c r="G47" s="52"/>
      <c r="H47" s="52"/>
      <c r="I47" s="52"/>
      <c r="J47" s="53"/>
    </row>
    <row r="48" spans="1:11" x14ac:dyDescent="0.25">
      <c r="A48" s="51"/>
      <c r="B48" s="52"/>
      <c r="C48" s="52"/>
      <c r="D48" s="52"/>
      <c r="E48" s="52"/>
      <c r="F48" s="52"/>
      <c r="G48" s="52"/>
      <c r="H48" s="52"/>
      <c r="I48" s="52"/>
      <c r="J48" s="53"/>
    </row>
    <row r="49" spans="1:10" x14ac:dyDescent="0.25">
      <c r="A49" s="51"/>
      <c r="B49" s="52"/>
      <c r="C49" s="52"/>
      <c r="D49" s="52"/>
      <c r="E49" s="52"/>
      <c r="F49" s="52"/>
      <c r="G49" s="52"/>
      <c r="H49" s="52"/>
      <c r="I49" s="52"/>
      <c r="J49" s="53"/>
    </row>
    <row r="50" spans="1:10" x14ac:dyDescent="0.25">
      <c r="A50" s="51"/>
      <c r="B50" s="52"/>
      <c r="C50" s="52"/>
      <c r="D50" s="52"/>
      <c r="E50" s="52"/>
      <c r="F50" s="52"/>
      <c r="G50" s="52"/>
      <c r="H50" s="52"/>
      <c r="I50" s="52"/>
      <c r="J50" s="53"/>
    </row>
    <row r="51" spans="1:10" ht="15.75" x14ac:dyDescent="0.25">
      <c r="A51" s="94" t="s">
        <v>83</v>
      </c>
      <c r="B51" s="95"/>
      <c r="C51" s="48" t="s">
        <v>84</v>
      </c>
      <c r="D51" s="95" t="s">
        <v>84</v>
      </c>
      <c r="E51" s="95"/>
      <c r="F51" s="95"/>
      <c r="G51" s="48" t="s">
        <v>85</v>
      </c>
      <c r="H51" s="47"/>
      <c r="I51" s="47"/>
      <c r="J51" s="49"/>
    </row>
    <row r="52" spans="1:10" ht="15.75" x14ac:dyDescent="0.25">
      <c r="A52" s="70" t="s">
        <v>86</v>
      </c>
      <c r="B52" s="69"/>
      <c r="C52" s="68"/>
      <c r="D52" s="69"/>
      <c r="E52" s="73" t="s">
        <v>109</v>
      </c>
      <c r="F52" s="73"/>
      <c r="G52" s="73"/>
      <c r="H52" s="47" t="s">
        <v>88</v>
      </c>
      <c r="I52" s="47"/>
      <c r="J52" s="49"/>
    </row>
    <row r="53" spans="1:10" ht="16.5" thickBot="1" x14ac:dyDescent="0.3">
      <c r="A53" s="71"/>
      <c r="B53" s="72"/>
      <c r="C53" s="55"/>
      <c r="D53" s="55"/>
      <c r="E53" s="55"/>
      <c r="F53" s="55"/>
      <c r="G53" s="55"/>
      <c r="H53" s="55"/>
      <c r="I53" s="55"/>
      <c r="J53" s="56"/>
    </row>
  </sheetData>
  <mergeCells count="56">
    <mergeCell ref="B6:J6"/>
    <mergeCell ref="B9:J9"/>
    <mergeCell ref="B10:J10"/>
    <mergeCell ref="A11:J11"/>
    <mergeCell ref="B7:J7"/>
    <mergeCell ref="B8:J8"/>
    <mergeCell ref="A4:J4"/>
    <mergeCell ref="A5:J5"/>
    <mergeCell ref="B1:J1"/>
    <mergeCell ref="B2:C2"/>
    <mergeCell ref="D2:H2"/>
    <mergeCell ref="B3:C3"/>
    <mergeCell ref="D3:H3"/>
    <mergeCell ref="A26:B26"/>
    <mergeCell ref="I26:J26"/>
    <mergeCell ref="A27:J27"/>
    <mergeCell ref="C28:D28"/>
    <mergeCell ref="G28:H28"/>
    <mergeCell ref="I28:J28"/>
    <mergeCell ref="C26:E26"/>
    <mergeCell ref="F26:H26"/>
    <mergeCell ref="E28:F28"/>
    <mergeCell ref="A43:J43"/>
    <mergeCell ref="A44:J44"/>
    <mergeCell ref="A46:J46"/>
    <mergeCell ref="B40:J40"/>
    <mergeCell ref="B34:J34"/>
    <mergeCell ref="B35:J35"/>
    <mergeCell ref="B37:J37"/>
    <mergeCell ref="B36:J36"/>
    <mergeCell ref="C13:J13"/>
    <mergeCell ref="C14:J14"/>
    <mergeCell ref="C12:J12"/>
    <mergeCell ref="C15:J15"/>
    <mergeCell ref="C16:J16"/>
    <mergeCell ref="A18:J18"/>
    <mergeCell ref="B19:J19"/>
    <mergeCell ref="B20:J20"/>
    <mergeCell ref="B21:J21"/>
    <mergeCell ref="C17:J17"/>
    <mergeCell ref="E52:G52"/>
    <mergeCell ref="B22:J22"/>
    <mergeCell ref="A32:J32"/>
    <mergeCell ref="A33:J33"/>
    <mergeCell ref="A23:J23"/>
    <mergeCell ref="A24:J24"/>
    <mergeCell ref="A25:B25"/>
    <mergeCell ref="I25:J25"/>
    <mergeCell ref="C25:E25"/>
    <mergeCell ref="F25:H25"/>
    <mergeCell ref="A51:B51"/>
    <mergeCell ref="D51:F51"/>
    <mergeCell ref="B38:J38"/>
    <mergeCell ref="B39:J39"/>
    <mergeCell ref="B41:J41"/>
    <mergeCell ref="A42:J42"/>
  </mergeCells>
  <phoneticPr fontId="21" type="noConversion"/>
  <dataValidations xWindow="675" yWindow="447" count="16">
    <dataValidation allowBlank="1" showInputMessage="1" showErrorMessage="1" prompt="Monto ejecutado en el trimestre" sqref="H29:H31" xr:uid="{90E46E24-8E3F-4224-9F5D-F387CD76556E}"/>
    <dataValidation allowBlank="1" showInputMessage="1" showErrorMessage="1" prompt="Meta alcanzada en el trimestre" sqref="G29:G31" xr:uid="{078E0B3D-C3D5-4323-9A6F-7DD5AA0A91C9}"/>
    <dataValidation allowBlank="1" showInputMessage="1" showErrorMessage="1" prompt="Monto presupuestado para el producto" sqref="F29 D29:D31 E30:F31" xr:uid="{247AEBBA-5BB4-404D-982B-514E41C68A75}"/>
    <dataValidation allowBlank="1" showInputMessage="1" showErrorMessage="1" prompt="Meta anual del indicador" sqref="E29 C29:C31" xr:uid="{F1CB8B99-164D-4F51-9E69-AECE57493A93}"/>
    <dataValidation allowBlank="1" showInputMessage="1" showErrorMessage="1" prompt="Nombre del indicador" sqref="B29:B31" xr:uid="{3FF3C7F1-052B-4689-97E1-0EEC782A6AE3}"/>
    <dataValidation allowBlank="1" showInputMessage="1" showErrorMessage="1" prompt="Nombre de cada producto" sqref="A29:A31" xr:uid="{2947E0C5-61A1-48DD-8DCD-04F9232477FC}"/>
    <dataValidation allowBlank="1" showInputMessage="1" showErrorMessage="1" prompt="¿En qué consiste el programa?" sqref="B20:J20" xr:uid="{A2362AFB-DC9D-43E3-823E-BC3F38EE514F}"/>
    <dataValidation allowBlank="1" showInputMessage="1" showErrorMessage="1" prompt="Presupuesto del programa" sqref="A26:C26 F26" xr:uid="{2C90DB71-EB15-47FB-969B-D3C6779E55E0}"/>
    <dataValidation allowBlank="1" showInputMessage="1" showErrorMessage="1" prompt="Oportunidades de mejora identificadas" sqref="A44:J45" xr:uid="{DA848EFB-3FC8-4206-B557-B09F4E34DBE3}"/>
    <dataValidation allowBlank="1" showInputMessage="1" showErrorMessage="1" prompt="De existir desvío, explicar razones." sqref="B37:J37 B41:J41" xr:uid="{15752D16-318A-466B-84D2-F16C378EE918}"/>
    <dataValidation allowBlank="1" showInputMessage="1" showErrorMessage="1" prompt="1. Describir lo plasmado en el presupuesto_x000a_2. Describir lo alcanzado en términos financieros y de producción " sqref="B36:J36 B40:J40" xr:uid="{A72D67B3-A10B-4E8F-9A22-A756D2816C9A}"/>
    <dataValidation allowBlank="1" showInputMessage="1" showErrorMessage="1" prompt="¿En qué consiste el producto? su objetivo" sqref="B35:J35 B39:J39" xr:uid="{C5CE3DEC-0EC8-49F9-8F89-90A444E4EB2F}"/>
    <dataValidation allowBlank="1" showInputMessage="1" showErrorMessage="1" prompt="Nombre del producto" sqref="B34:J34 B38:J38" xr:uid="{57A174E9-6613-4681-B27E-70CFF7E4AC6E}"/>
    <dataValidation allowBlank="1" showInputMessage="1" showErrorMessage="1" prompt="¿A quién va dirigido el programa?, ¿qué característica tiene esta población que requiere ser beneficiada?" sqref="B21:J21" xr:uid="{11F3E972-AD96-42CB-BEF8-91EA11A88336}"/>
    <dataValidation allowBlank="1" showInputMessage="1" prompt="Nombre del capítulo" sqref="B6:J8" xr:uid="{7B510400-5492-4460-9A17-6F9C9401B683}"/>
    <dataValidation allowBlank="1" sqref="A6" xr:uid="{4E4D531B-D39C-42CD-8509-9C2E6575184D}"/>
  </dataValidations>
  <pageMargins left="0.7" right="0.7" top="0.75" bottom="0.75" header="0.3" footer="0.3"/>
  <pageSetup scale="63" fitToHeight="0"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82DB-CC3B-4E6F-B926-A3C6A04C7A9A}">
  <sheetPr>
    <pageSetUpPr fitToPage="1"/>
  </sheetPr>
  <dimension ref="A1:L58"/>
  <sheetViews>
    <sheetView tabSelected="1" workbookViewId="0">
      <selection activeCell="C15" sqref="C15:J15"/>
    </sheetView>
  </sheetViews>
  <sheetFormatPr baseColWidth="10" defaultRowHeight="15" x14ac:dyDescent="0.25"/>
  <cols>
    <col min="1" max="1" width="21.7109375" customWidth="1"/>
    <col min="2" max="2" width="15.7109375" customWidth="1"/>
    <col min="3" max="3" width="9.85546875" customWidth="1"/>
    <col min="4" max="4" width="17.7109375" customWidth="1"/>
    <col min="5" max="6" width="11.42578125" customWidth="1"/>
    <col min="7" max="7" width="14.5703125" customWidth="1"/>
    <col min="8" max="8" width="11.7109375" bestFit="1" customWidth="1"/>
  </cols>
  <sheetData>
    <row r="1" spans="1:10" ht="21.75" thickBot="1" x14ac:dyDescent="0.3">
      <c r="A1" s="14"/>
      <c r="B1" s="120" t="s">
        <v>52</v>
      </c>
      <c r="C1" s="121"/>
      <c r="D1" s="121"/>
      <c r="E1" s="121"/>
      <c r="F1" s="121"/>
      <c r="G1" s="121"/>
      <c r="H1" s="121"/>
      <c r="I1" s="121"/>
      <c r="J1" s="122"/>
    </row>
    <row r="2" spans="1:10" ht="21.75" thickBot="1" x14ac:dyDescent="0.3">
      <c r="A2" s="15"/>
      <c r="B2" s="123" t="s">
        <v>0</v>
      </c>
      <c r="C2" s="124"/>
      <c r="D2" s="123" t="s">
        <v>1</v>
      </c>
      <c r="E2" s="124"/>
      <c r="F2" s="124"/>
      <c r="G2" s="124"/>
      <c r="H2" s="125"/>
      <c r="I2" s="2" t="s">
        <v>2</v>
      </c>
      <c r="J2" s="3" t="s">
        <v>3</v>
      </c>
    </row>
    <row r="3" spans="1:10" ht="21.75" thickBot="1" x14ac:dyDescent="0.3">
      <c r="A3" s="16"/>
      <c r="B3" s="126" t="s">
        <v>4</v>
      </c>
      <c r="C3" s="127"/>
      <c r="D3" s="126" t="s">
        <v>89</v>
      </c>
      <c r="E3" s="127"/>
      <c r="F3" s="127"/>
      <c r="G3" s="127"/>
      <c r="H3" s="128"/>
      <c r="I3" s="18">
        <v>44572</v>
      </c>
      <c r="J3" s="19"/>
    </row>
    <row r="4" spans="1:10" x14ac:dyDescent="0.25">
      <c r="A4" s="138"/>
      <c r="B4" s="139"/>
      <c r="C4" s="139"/>
      <c r="D4" s="140"/>
      <c r="E4" s="140"/>
      <c r="F4" s="140"/>
      <c r="G4" s="140"/>
      <c r="H4" s="140"/>
      <c r="I4" s="139"/>
      <c r="J4" s="141"/>
    </row>
    <row r="5" spans="1:10" x14ac:dyDescent="0.25">
      <c r="A5" s="142"/>
      <c r="B5" s="143"/>
      <c r="C5" s="143"/>
      <c r="D5" s="143"/>
      <c r="E5" s="143"/>
      <c r="F5" s="143"/>
      <c r="G5" s="143"/>
      <c r="H5" s="143"/>
      <c r="I5" s="143"/>
      <c r="J5" s="144"/>
    </row>
    <row r="6" spans="1:10" ht="15.75" x14ac:dyDescent="0.25">
      <c r="A6" s="76" t="s">
        <v>5</v>
      </c>
      <c r="B6" s="77"/>
      <c r="C6" s="77"/>
      <c r="D6" s="77"/>
      <c r="E6" s="77"/>
      <c r="F6" s="77"/>
      <c r="G6" s="77"/>
      <c r="H6" s="77"/>
      <c r="I6" s="77"/>
      <c r="J6" s="78"/>
    </row>
    <row r="7" spans="1:10" ht="15.75" x14ac:dyDescent="0.25">
      <c r="A7" s="79" t="s">
        <v>6</v>
      </c>
      <c r="B7" s="80"/>
      <c r="C7" s="80"/>
      <c r="D7" s="80"/>
      <c r="E7" s="80"/>
      <c r="F7" s="80"/>
      <c r="G7" s="80"/>
      <c r="H7" s="80"/>
      <c r="I7" s="80"/>
      <c r="J7" s="81"/>
    </row>
    <row r="8" spans="1:10" x14ac:dyDescent="0.25">
      <c r="A8" s="29" t="s">
        <v>7</v>
      </c>
      <c r="B8" s="129" t="s">
        <v>58</v>
      </c>
      <c r="C8" s="129"/>
      <c r="D8" s="129"/>
      <c r="E8" s="129"/>
      <c r="F8" s="129"/>
      <c r="G8" s="129"/>
      <c r="H8" s="129"/>
      <c r="I8" s="129"/>
      <c r="J8" s="130"/>
    </row>
    <row r="9" spans="1:10" x14ac:dyDescent="0.25">
      <c r="A9" s="57" t="s">
        <v>36</v>
      </c>
      <c r="B9" s="129" t="s">
        <v>59</v>
      </c>
      <c r="C9" s="129"/>
      <c r="D9" s="129"/>
      <c r="E9" s="129"/>
      <c r="F9" s="129"/>
      <c r="G9" s="129"/>
      <c r="H9" s="129"/>
      <c r="I9" s="129"/>
      <c r="J9" s="130"/>
    </row>
    <row r="10" spans="1:10" x14ac:dyDescent="0.25">
      <c r="A10" s="57" t="s">
        <v>37</v>
      </c>
      <c r="B10" s="129" t="s">
        <v>60</v>
      </c>
      <c r="C10" s="129"/>
      <c r="D10" s="129"/>
      <c r="E10" s="129"/>
      <c r="F10" s="129"/>
      <c r="G10" s="129"/>
      <c r="H10" s="129"/>
      <c r="I10" s="129"/>
      <c r="J10" s="130"/>
    </row>
    <row r="11" spans="1:10" x14ac:dyDescent="0.25">
      <c r="A11" s="29" t="s">
        <v>8</v>
      </c>
      <c r="B11" s="131" t="s">
        <v>54</v>
      </c>
      <c r="C11" s="131"/>
      <c r="D11" s="131"/>
      <c r="E11" s="131"/>
      <c r="F11" s="131"/>
      <c r="G11" s="131"/>
      <c r="H11" s="131"/>
      <c r="I11" s="131"/>
      <c r="J11" s="132"/>
    </row>
    <row r="12" spans="1:10" x14ac:dyDescent="0.25">
      <c r="A12" s="29" t="s">
        <v>9</v>
      </c>
      <c r="B12" s="131" t="s">
        <v>53</v>
      </c>
      <c r="C12" s="131"/>
      <c r="D12" s="131"/>
      <c r="E12" s="131"/>
      <c r="F12" s="131"/>
      <c r="G12" s="131"/>
      <c r="H12" s="131"/>
      <c r="I12" s="131"/>
      <c r="J12" s="132"/>
    </row>
    <row r="13" spans="1:10" ht="15.75" x14ac:dyDescent="0.25">
      <c r="A13" s="76" t="s">
        <v>10</v>
      </c>
      <c r="B13" s="77"/>
      <c r="C13" s="77"/>
      <c r="D13" s="77"/>
      <c r="E13" s="77"/>
      <c r="F13" s="77"/>
      <c r="G13" s="77"/>
      <c r="H13" s="77"/>
      <c r="I13" s="77"/>
      <c r="J13" s="78"/>
    </row>
    <row r="14" spans="1:10" ht="55.5" customHeight="1" x14ac:dyDescent="0.25">
      <c r="A14" s="58" t="s">
        <v>11</v>
      </c>
      <c r="B14" s="17">
        <v>3</v>
      </c>
      <c r="C14" s="133" t="s">
        <v>55</v>
      </c>
      <c r="D14" s="133"/>
      <c r="E14" s="133"/>
      <c r="F14" s="133"/>
      <c r="G14" s="133"/>
      <c r="H14" s="133"/>
      <c r="I14" s="133"/>
      <c r="J14" s="134"/>
    </row>
    <row r="15" spans="1:10" ht="36" customHeight="1" x14ac:dyDescent="0.25">
      <c r="A15" s="59" t="s">
        <v>12</v>
      </c>
      <c r="B15" s="5">
        <v>3.3</v>
      </c>
      <c r="C15" s="133" t="s">
        <v>81</v>
      </c>
      <c r="D15" s="133"/>
      <c r="E15" s="133"/>
      <c r="F15" s="133"/>
      <c r="G15" s="133"/>
      <c r="H15" s="133"/>
      <c r="I15" s="133"/>
      <c r="J15" s="134"/>
    </row>
    <row r="16" spans="1:10" ht="67.5" customHeight="1" x14ac:dyDescent="0.25">
      <c r="A16" s="59" t="s">
        <v>13</v>
      </c>
      <c r="B16" s="6" t="s">
        <v>80</v>
      </c>
      <c r="C16" s="135" t="s">
        <v>82</v>
      </c>
      <c r="D16" s="136"/>
      <c r="E16" s="136"/>
      <c r="F16" s="136"/>
      <c r="G16" s="136"/>
      <c r="H16" s="136"/>
      <c r="I16" s="136"/>
      <c r="J16" s="137"/>
    </row>
    <row r="17" spans="1:12" ht="15.75" x14ac:dyDescent="0.25">
      <c r="A17" s="76" t="s">
        <v>14</v>
      </c>
      <c r="B17" s="77"/>
      <c r="C17" s="77"/>
      <c r="D17" s="77"/>
      <c r="E17" s="77"/>
      <c r="F17" s="77"/>
      <c r="G17" s="77"/>
      <c r="H17" s="77"/>
      <c r="I17" s="77"/>
      <c r="J17" s="78"/>
    </row>
    <row r="18" spans="1:12" ht="25.5" customHeight="1" x14ac:dyDescent="0.25">
      <c r="A18" s="59" t="s">
        <v>15</v>
      </c>
      <c r="B18" s="74" t="s">
        <v>66</v>
      </c>
      <c r="C18" s="74"/>
      <c r="D18" s="74"/>
      <c r="E18" s="74"/>
      <c r="F18" s="74"/>
      <c r="G18" s="74"/>
      <c r="H18" s="74"/>
      <c r="I18" s="74"/>
      <c r="J18" s="75"/>
    </row>
    <row r="19" spans="1:12" ht="57.75" customHeight="1" x14ac:dyDescent="0.25">
      <c r="A19" s="60" t="s">
        <v>16</v>
      </c>
      <c r="B19" s="74" t="s">
        <v>68</v>
      </c>
      <c r="C19" s="74"/>
      <c r="D19" s="74"/>
      <c r="E19" s="74"/>
      <c r="F19" s="74"/>
      <c r="G19" s="74"/>
      <c r="H19" s="74"/>
      <c r="I19" s="74"/>
      <c r="J19" s="75"/>
    </row>
    <row r="20" spans="1:12" ht="31.5" customHeight="1" x14ac:dyDescent="0.25">
      <c r="A20" s="60" t="s">
        <v>17</v>
      </c>
      <c r="B20" s="74" t="s">
        <v>69</v>
      </c>
      <c r="C20" s="74"/>
      <c r="D20" s="74"/>
      <c r="E20" s="74"/>
      <c r="F20" s="74"/>
      <c r="G20" s="74"/>
      <c r="H20" s="74"/>
      <c r="I20" s="74"/>
      <c r="J20" s="75"/>
    </row>
    <row r="21" spans="1:12" ht="83.25" customHeight="1" x14ac:dyDescent="0.25">
      <c r="A21" s="60" t="s">
        <v>38</v>
      </c>
      <c r="B21" s="74" t="s">
        <v>65</v>
      </c>
      <c r="C21" s="74"/>
      <c r="D21" s="74"/>
      <c r="E21" s="74"/>
      <c r="F21" s="74"/>
      <c r="G21" s="74"/>
      <c r="H21" s="74"/>
      <c r="I21" s="74"/>
      <c r="J21" s="75"/>
    </row>
    <row r="22" spans="1:12" ht="15.75" x14ac:dyDescent="0.25">
      <c r="A22" s="76" t="s">
        <v>18</v>
      </c>
      <c r="B22" s="77"/>
      <c r="C22" s="77"/>
      <c r="D22" s="77"/>
      <c r="E22" s="77"/>
      <c r="F22" s="77"/>
      <c r="G22" s="77"/>
      <c r="H22" s="77"/>
      <c r="I22" s="77"/>
      <c r="J22" s="78"/>
    </row>
    <row r="23" spans="1:12" ht="15.75" x14ac:dyDescent="0.25">
      <c r="A23" s="79" t="s">
        <v>19</v>
      </c>
      <c r="B23" s="80"/>
      <c r="C23" s="80"/>
      <c r="D23" s="80"/>
      <c r="E23" s="80"/>
      <c r="F23" s="80"/>
      <c r="G23" s="80"/>
      <c r="H23" s="80"/>
      <c r="I23" s="80"/>
      <c r="J23" s="81"/>
    </row>
    <row r="24" spans="1:12" x14ac:dyDescent="0.25">
      <c r="A24" s="82" t="s">
        <v>20</v>
      </c>
      <c r="B24" s="83"/>
      <c r="C24" s="84" t="s">
        <v>21</v>
      </c>
      <c r="D24" s="86"/>
      <c r="E24" s="86"/>
      <c r="F24" s="86" t="s">
        <v>22</v>
      </c>
      <c r="G24" s="86"/>
      <c r="H24" s="83"/>
      <c r="I24" s="84" t="s">
        <v>23</v>
      </c>
      <c r="J24" s="85"/>
    </row>
    <row r="25" spans="1:12" x14ac:dyDescent="0.25">
      <c r="A25" s="108">
        <v>14299616525</v>
      </c>
      <c r="B25" s="109"/>
      <c r="C25" s="115">
        <v>14672214118.83</v>
      </c>
      <c r="D25" s="116"/>
      <c r="E25" s="117"/>
      <c r="F25" s="115">
        <v>14512881846.34</v>
      </c>
      <c r="G25" s="116"/>
      <c r="H25" s="117"/>
      <c r="I25" s="110">
        <f>F25/C25*1</f>
        <v>0.9891405433972289</v>
      </c>
      <c r="J25" s="111"/>
    </row>
    <row r="26" spans="1:12" ht="15.75" x14ac:dyDescent="0.25">
      <c r="A26" s="79" t="s">
        <v>24</v>
      </c>
      <c r="B26" s="80"/>
      <c r="C26" s="80"/>
      <c r="D26" s="80"/>
      <c r="E26" s="80"/>
      <c r="F26" s="80"/>
      <c r="G26" s="80"/>
      <c r="H26" s="80"/>
      <c r="I26" s="80"/>
      <c r="J26" s="81"/>
    </row>
    <row r="27" spans="1:12" x14ac:dyDescent="0.25">
      <c r="A27" s="43"/>
      <c r="B27" s="44"/>
      <c r="C27" s="112" t="s">
        <v>51</v>
      </c>
      <c r="D27" s="113"/>
      <c r="E27" s="112" t="s">
        <v>49</v>
      </c>
      <c r="F27" s="113"/>
      <c r="G27" s="112" t="s">
        <v>50</v>
      </c>
      <c r="H27" s="112"/>
      <c r="I27" s="112" t="s">
        <v>25</v>
      </c>
      <c r="J27" s="114"/>
    </row>
    <row r="28" spans="1:12" ht="38.25" x14ac:dyDescent="0.25">
      <c r="A28" s="61" t="s">
        <v>26</v>
      </c>
      <c r="B28" s="7" t="s">
        <v>27</v>
      </c>
      <c r="C28" s="7" t="s">
        <v>39</v>
      </c>
      <c r="D28" s="7" t="s">
        <v>40</v>
      </c>
      <c r="E28" s="7" t="s">
        <v>43</v>
      </c>
      <c r="F28" s="7" t="s">
        <v>44</v>
      </c>
      <c r="G28" s="7" t="s">
        <v>45</v>
      </c>
      <c r="H28" s="7" t="s">
        <v>46</v>
      </c>
      <c r="I28" s="7" t="s">
        <v>47</v>
      </c>
      <c r="J28" s="62" t="s">
        <v>48</v>
      </c>
      <c r="L28" s="25"/>
    </row>
    <row r="29" spans="1:12" ht="48" x14ac:dyDescent="0.25">
      <c r="A29" s="63" t="s">
        <v>71</v>
      </c>
      <c r="B29" s="8" t="s">
        <v>75</v>
      </c>
      <c r="C29" s="32">
        <v>425</v>
      </c>
      <c r="D29" s="33">
        <v>356079210</v>
      </c>
      <c r="E29" s="39">
        <v>153</v>
      </c>
      <c r="F29" s="9">
        <v>194910096</v>
      </c>
      <c r="G29" s="10">
        <v>256</v>
      </c>
      <c r="H29" s="9">
        <v>205618212.31</v>
      </c>
      <c r="I29" s="25">
        <f t="shared" ref="I29:I31" si="0" xml:space="preserve"> (G29) /( E29)*1</f>
        <v>1.673202614379085</v>
      </c>
      <c r="J29" s="64">
        <f xml:space="preserve"> (H29) /( F29)*1</f>
        <v>1.0549387462720248</v>
      </c>
    </row>
    <row r="30" spans="1:12" ht="56.25" customHeight="1" x14ac:dyDescent="0.25">
      <c r="A30" s="65" t="s">
        <v>72</v>
      </c>
      <c r="B30" s="22" t="s">
        <v>78</v>
      </c>
      <c r="C30" s="32">
        <v>4</v>
      </c>
      <c r="D30" s="23">
        <v>15691666</v>
      </c>
      <c r="E30" s="24">
        <v>5</v>
      </c>
      <c r="F30" s="9">
        <v>7448292</v>
      </c>
      <c r="G30" s="24">
        <v>5</v>
      </c>
      <c r="H30" s="23">
        <v>2507648.52</v>
      </c>
      <c r="I30" s="25">
        <f t="shared" si="0"/>
        <v>1</v>
      </c>
      <c r="J30" s="64">
        <f t="shared" ref="J30" si="1" xml:space="preserve"> (H30) /( F30)*1</f>
        <v>0.33667430331678727</v>
      </c>
    </row>
    <row r="31" spans="1:12" ht="45.75" customHeight="1" x14ac:dyDescent="0.25">
      <c r="A31" s="66" t="s">
        <v>73</v>
      </c>
      <c r="B31" s="11" t="s">
        <v>79</v>
      </c>
      <c r="C31" s="34">
        <v>1762</v>
      </c>
      <c r="D31" s="12">
        <v>0</v>
      </c>
      <c r="E31" s="38">
        <v>2000</v>
      </c>
      <c r="F31" s="12">
        <f>+Tabla174[[#This Row],[Financiera
(B)]]/4</f>
        <v>0</v>
      </c>
      <c r="G31" s="13">
        <v>0</v>
      </c>
      <c r="H31" s="12">
        <v>0</v>
      </c>
      <c r="I31" s="25">
        <f t="shared" si="0"/>
        <v>0</v>
      </c>
      <c r="J31" s="64">
        <v>0</v>
      </c>
    </row>
    <row r="32" spans="1:12" ht="15.75" x14ac:dyDescent="0.25">
      <c r="A32" s="76" t="s">
        <v>28</v>
      </c>
      <c r="B32" s="77"/>
      <c r="C32" s="77"/>
      <c r="D32" s="77"/>
      <c r="E32" s="77"/>
      <c r="F32" s="77"/>
      <c r="G32" s="77"/>
      <c r="H32" s="77"/>
      <c r="I32" s="77"/>
      <c r="J32" s="78"/>
    </row>
    <row r="33" spans="1:10" ht="15.75" x14ac:dyDescent="0.25">
      <c r="A33" s="79" t="s">
        <v>29</v>
      </c>
      <c r="B33" s="80"/>
      <c r="C33" s="80"/>
      <c r="D33" s="80"/>
      <c r="E33" s="80"/>
      <c r="F33" s="80"/>
      <c r="G33" s="80"/>
      <c r="H33" s="80"/>
      <c r="I33" s="80"/>
      <c r="J33" s="81"/>
    </row>
    <row r="34" spans="1:10" x14ac:dyDescent="0.25">
      <c r="A34" s="67" t="s">
        <v>30</v>
      </c>
      <c r="B34" s="96" t="s">
        <v>71</v>
      </c>
      <c r="C34" s="96"/>
      <c r="D34" s="96"/>
      <c r="E34" s="96"/>
      <c r="F34" s="96"/>
      <c r="G34" s="96"/>
      <c r="H34" s="96"/>
      <c r="I34" s="96"/>
      <c r="J34" s="97"/>
    </row>
    <row r="35" spans="1:10" ht="90" customHeight="1" x14ac:dyDescent="0.25">
      <c r="A35" s="67" t="s">
        <v>31</v>
      </c>
      <c r="B35" s="74" t="s">
        <v>70</v>
      </c>
      <c r="C35" s="74"/>
      <c r="D35" s="74"/>
      <c r="E35" s="74"/>
      <c r="F35" s="74"/>
      <c r="G35" s="74"/>
      <c r="H35" s="74"/>
      <c r="I35" s="74"/>
      <c r="J35" s="75"/>
    </row>
    <row r="36" spans="1:10" ht="89.25" customHeight="1" x14ac:dyDescent="0.25">
      <c r="A36" s="67" t="s">
        <v>32</v>
      </c>
      <c r="B36" s="74" t="s">
        <v>105</v>
      </c>
      <c r="C36" s="74"/>
      <c r="D36" s="74"/>
      <c r="E36" s="74"/>
      <c r="F36" s="74"/>
      <c r="G36" s="74"/>
      <c r="H36" s="74"/>
      <c r="I36" s="74"/>
      <c r="J36" s="75"/>
    </row>
    <row r="37" spans="1:10" ht="30" x14ac:dyDescent="0.25">
      <c r="A37" s="67" t="s">
        <v>33</v>
      </c>
      <c r="B37" s="74" t="s">
        <v>41</v>
      </c>
      <c r="C37" s="74"/>
      <c r="D37" s="74"/>
      <c r="E37" s="74"/>
      <c r="F37" s="74"/>
      <c r="G37" s="74"/>
      <c r="H37" s="74"/>
      <c r="I37" s="74"/>
      <c r="J37" s="75"/>
    </row>
    <row r="38" spans="1:10" x14ac:dyDescent="0.25">
      <c r="A38" s="67" t="s">
        <v>30</v>
      </c>
      <c r="B38" s="96" t="s">
        <v>72</v>
      </c>
      <c r="C38" s="96"/>
      <c r="D38" s="96"/>
      <c r="E38" s="96"/>
      <c r="F38" s="96"/>
      <c r="G38" s="96"/>
      <c r="H38" s="96"/>
      <c r="I38" s="96"/>
      <c r="J38" s="97"/>
    </row>
    <row r="39" spans="1:10" ht="46.5" customHeight="1" x14ac:dyDescent="0.25">
      <c r="A39" s="67" t="s">
        <v>31</v>
      </c>
      <c r="B39" s="74" t="s">
        <v>101</v>
      </c>
      <c r="C39" s="74"/>
      <c r="D39" s="74"/>
      <c r="E39" s="74"/>
      <c r="F39" s="74"/>
      <c r="G39" s="74"/>
      <c r="H39" s="74"/>
      <c r="I39" s="74"/>
      <c r="J39" s="75"/>
    </row>
    <row r="40" spans="1:10" ht="46.5" customHeight="1" x14ac:dyDescent="0.25">
      <c r="A40" s="67" t="s">
        <v>32</v>
      </c>
      <c r="B40" s="131" t="s">
        <v>106</v>
      </c>
      <c r="C40" s="131"/>
      <c r="D40" s="131"/>
      <c r="E40" s="131"/>
      <c r="F40" s="131"/>
      <c r="G40" s="131"/>
      <c r="H40" s="131"/>
      <c r="I40" s="131"/>
      <c r="J40" s="132"/>
    </row>
    <row r="41" spans="1:10" ht="30" x14ac:dyDescent="0.25">
      <c r="A41" s="67" t="s">
        <v>33</v>
      </c>
      <c r="B41" s="74" t="s">
        <v>41</v>
      </c>
      <c r="C41" s="74"/>
      <c r="D41" s="74"/>
      <c r="E41" s="74"/>
      <c r="F41" s="74"/>
      <c r="G41" s="74"/>
      <c r="H41" s="74"/>
      <c r="I41" s="74"/>
      <c r="J41" s="75"/>
    </row>
    <row r="42" spans="1:10" ht="16.5" customHeight="1" x14ac:dyDescent="0.25">
      <c r="A42" s="67" t="s">
        <v>30</v>
      </c>
      <c r="B42" s="96" t="s">
        <v>73</v>
      </c>
      <c r="C42" s="96"/>
      <c r="D42" s="96"/>
      <c r="E42" s="96"/>
      <c r="F42" s="96"/>
      <c r="G42" s="96"/>
      <c r="H42" s="96"/>
      <c r="I42" s="96"/>
      <c r="J42" s="97"/>
    </row>
    <row r="43" spans="1:10" ht="63" customHeight="1" x14ac:dyDescent="0.25">
      <c r="A43" s="67" t="s">
        <v>31</v>
      </c>
      <c r="B43" s="74" t="s">
        <v>74</v>
      </c>
      <c r="C43" s="74"/>
      <c r="D43" s="74"/>
      <c r="E43" s="74"/>
      <c r="F43" s="74"/>
      <c r="G43" s="74"/>
      <c r="H43" s="74"/>
      <c r="I43" s="74"/>
      <c r="J43" s="75"/>
    </row>
    <row r="44" spans="1:10" ht="47.25" customHeight="1" x14ac:dyDescent="0.25">
      <c r="A44" s="67" t="s">
        <v>32</v>
      </c>
      <c r="B44" s="74" t="s">
        <v>107</v>
      </c>
      <c r="C44" s="74"/>
      <c r="D44" s="74"/>
      <c r="E44" s="74"/>
      <c r="F44" s="74"/>
      <c r="G44" s="74"/>
      <c r="H44" s="74"/>
      <c r="I44" s="74"/>
      <c r="J44" s="75"/>
    </row>
    <row r="45" spans="1:10" ht="29.25" customHeight="1" x14ac:dyDescent="0.25">
      <c r="A45" s="67" t="s">
        <v>33</v>
      </c>
      <c r="B45" s="74" t="s">
        <v>41</v>
      </c>
      <c r="C45" s="74"/>
      <c r="D45" s="74"/>
      <c r="E45" s="74"/>
      <c r="F45" s="74"/>
      <c r="G45" s="74"/>
      <c r="H45" s="74"/>
      <c r="I45" s="74"/>
      <c r="J45" s="75"/>
    </row>
    <row r="46" spans="1:10" ht="15" customHeight="1" x14ac:dyDescent="0.25">
      <c r="A46" s="76" t="s">
        <v>34</v>
      </c>
      <c r="B46" s="77"/>
      <c r="C46" s="77"/>
      <c r="D46" s="77"/>
      <c r="E46" s="77"/>
      <c r="F46" s="77"/>
      <c r="G46" s="77"/>
      <c r="H46" s="77"/>
      <c r="I46" s="77"/>
      <c r="J46" s="78"/>
    </row>
    <row r="47" spans="1:10" ht="23.25" customHeight="1" x14ac:dyDescent="0.25">
      <c r="A47" s="101" t="s">
        <v>35</v>
      </c>
      <c r="B47" s="102"/>
      <c r="C47" s="102"/>
      <c r="D47" s="102"/>
      <c r="E47" s="102"/>
      <c r="F47" s="102"/>
      <c r="G47" s="102"/>
      <c r="H47" s="102"/>
      <c r="I47" s="102"/>
      <c r="J47" s="103"/>
    </row>
    <row r="48" spans="1:10" ht="20.25" customHeight="1" thickBot="1" x14ac:dyDescent="0.3">
      <c r="A48" s="104" t="s">
        <v>108</v>
      </c>
      <c r="B48" s="74"/>
      <c r="C48" s="74"/>
      <c r="D48" s="74"/>
      <c r="E48" s="74"/>
      <c r="F48" s="74"/>
      <c r="G48" s="74"/>
      <c r="H48" s="74"/>
      <c r="I48" s="74"/>
      <c r="J48" s="75"/>
    </row>
    <row r="49" spans="1:10" x14ac:dyDescent="0.25">
      <c r="A49" s="40"/>
      <c r="B49" s="41"/>
      <c r="C49" s="41"/>
      <c r="D49" s="41"/>
      <c r="E49" s="41"/>
      <c r="F49" s="41"/>
      <c r="G49" s="41"/>
      <c r="H49" s="41"/>
      <c r="I49" s="41"/>
      <c r="J49" s="42" cm="1">
        <f t="array" aca="1" ref="J49" ca="1">A31:J49</f>
        <v>0</v>
      </c>
    </row>
    <row r="50" spans="1:10" x14ac:dyDescent="0.25">
      <c r="A50" s="105"/>
      <c r="B50" s="106"/>
      <c r="C50" s="106"/>
      <c r="D50" s="106"/>
      <c r="E50" s="106"/>
      <c r="F50" s="106"/>
      <c r="G50" s="106"/>
      <c r="H50" s="106"/>
      <c r="I50" s="106"/>
      <c r="J50" s="107"/>
    </row>
    <row r="51" spans="1:10" x14ac:dyDescent="0.25">
      <c r="A51" s="43"/>
      <c r="B51" s="44"/>
      <c r="C51" s="44"/>
      <c r="D51" s="44"/>
      <c r="E51" s="44"/>
      <c r="F51" s="44"/>
      <c r="G51" s="44"/>
      <c r="H51" s="44"/>
      <c r="I51" s="44"/>
      <c r="J51" s="45"/>
    </row>
    <row r="52" spans="1:10" x14ac:dyDescent="0.25">
      <c r="A52" s="51"/>
      <c r="B52" s="52"/>
      <c r="C52" s="52"/>
      <c r="D52" s="52"/>
      <c r="E52" s="52"/>
      <c r="F52" s="52"/>
      <c r="G52" s="52"/>
      <c r="H52" s="52"/>
      <c r="I52" s="52"/>
      <c r="J52" s="53"/>
    </row>
    <row r="53" spans="1:10" x14ac:dyDescent="0.25">
      <c r="A53" s="51"/>
      <c r="B53" s="52"/>
      <c r="C53" s="52"/>
      <c r="D53" s="52"/>
      <c r="E53" s="52"/>
      <c r="F53" s="52"/>
      <c r="G53" s="52"/>
      <c r="H53" s="52"/>
      <c r="I53" s="52"/>
      <c r="J53" s="53"/>
    </row>
    <row r="54" spans="1:10" x14ac:dyDescent="0.25">
      <c r="A54" s="51"/>
      <c r="B54" s="52"/>
      <c r="C54" s="52"/>
      <c r="D54" s="52"/>
      <c r="E54" s="52"/>
      <c r="F54" s="52"/>
      <c r="G54" s="52"/>
      <c r="H54" s="52"/>
      <c r="I54" s="52"/>
      <c r="J54" s="53"/>
    </row>
    <row r="55" spans="1:10" x14ac:dyDescent="0.25">
      <c r="A55" s="51"/>
      <c r="B55" s="52"/>
      <c r="C55" s="52"/>
      <c r="D55" s="52"/>
      <c r="E55" s="52"/>
      <c r="F55" s="52"/>
      <c r="G55" s="52"/>
      <c r="H55" s="52"/>
      <c r="I55" s="52"/>
      <c r="J55" s="53"/>
    </row>
    <row r="56" spans="1:10" ht="15.75" x14ac:dyDescent="0.25">
      <c r="A56" s="94" t="s">
        <v>83</v>
      </c>
      <c r="B56" s="95"/>
      <c r="C56" s="48" t="s">
        <v>84</v>
      </c>
      <c r="D56" s="95" t="s">
        <v>84</v>
      </c>
      <c r="E56" s="95"/>
      <c r="F56" s="95"/>
      <c r="G56" s="48" t="s">
        <v>85</v>
      </c>
      <c r="H56" s="47"/>
      <c r="I56" s="47"/>
      <c r="J56" s="49"/>
    </row>
    <row r="57" spans="1:10" ht="15.75" x14ac:dyDescent="0.25">
      <c r="A57" s="50" t="s">
        <v>86</v>
      </c>
      <c r="B57" s="47"/>
      <c r="C57" s="47" t="s">
        <v>87</v>
      </c>
      <c r="D57" s="47"/>
      <c r="E57" s="47"/>
      <c r="F57" s="46"/>
      <c r="G57" s="47"/>
      <c r="H57" s="47" t="s">
        <v>88</v>
      </c>
      <c r="I57" s="47"/>
      <c r="J57" s="49"/>
    </row>
    <row r="58" spans="1:10" ht="16.5" thickBot="1" x14ac:dyDescent="0.3">
      <c r="A58" s="54"/>
      <c r="B58" s="55"/>
      <c r="C58" s="55"/>
      <c r="D58" s="55"/>
      <c r="E58" s="55"/>
      <c r="F58" s="55"/>
      <c r="G58" s="55"/>
      <c r="H58" s="55"/>
      <c r="I58" s="55"/>
      <c r="J58" s="56"/>
    </row>
  </sheetData>
  <mergeCells count="58">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2:J32"/>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3:J33"/>
    <mergeCell ref="B34:J34"/>
    <mergeCell ref="B35:J35"/>
    <mergeCell ref="B36:J36"/>
    <mergeCell ref="B37:J37"/>
    <mergeCell ref="A56:B56"/>
    <mergeCell ref="D56:F56"/>
    <mergeCell ref="A48:J48"/>
    <mergeCell ref="A50:J50"/>
    <mergeCell ref="B38:J38"/>
    <mergeCell ref="B39:J39"/>
    <mergeCell ref="B41:J41"/>
    <mergeCell ref="A46:J46"/>
    <mergeCell ref="B42:J42"/>
    <mergeCell ref="B43:J43"/>
    <mergeCell ref="B44:J44"/>
    <mergeCell ref="B45:J45"/>
    <mergeCell ref="A47:J47"/>
    <mergeCell ref="B40:J40"/>
  </mergeCells>
  <dataValidations count="16">
    <dataValidation allowBlank="1" showInputMessage="1" showErrorMessage="1" prompt="Oportunidades de mejora identificadas" sqref="A48:J49" xr:uid="{B3176D24-589D-4F5C-8A71-445D24CD66E2}"/>
    <dataValidation allowBlank="1" showInputMessage="1" showErrorMessage="1" prompt="Monto ejecutado en el trimestre" sqref="H28:H31" xr:uid="{685C6855-5BAB-41BF-AC47-79D265BC8FE1}"/>
    <dataValidation allowBlank="1" showInputMessage="1" showErrorMessage="1" prompt="Meta alcanzada en el trimestre" sqref="G28:G31" xr:uid="{FE8F75EC-EAED-47E7-B3DD-10A1AAAC1996}"/>
    <dataValidation allowBlank="1" showInputMessage="1" showErrorMessage="1" prompt="Monto presupuestado para el producto" sqref="F28 E29:F31 D28:D31" xr:uid="{FF7F2AC1-9FAE-42F3-8157-BD4514FAF305}"/>
    <dataValidation allowBlank="1" showInputMessage="1" showErrorMessage="1" prompt="Meta anual del indicador" sqref="E28 C28:C31" xr:uid="{FAEF87FC-E4B4-4EA9-B835-68A180048AB1}"/>
    <dataValidation allowBlank="1" showInputMessage="1" showErrorMessage="1" prompt="Nombre del indicador" sqref="B28:B31" xr:uid="{0152CD0B-9C66-4999-833D-B7D4F7491870}"/>
    <dataValidation allowBlank="1" showInputMessage="1" showErrorMessage="1" prompt="Nombre de cada producto" sqref="A28:A31" xr:uid="{DC4A70A2-9182-4B66-AF6E-3E641080620B}"/>
    <dataValidation allowBlank="1" showInputMessage="1" showErrorMessage="1" prompt="¿En qué consiste el programa?" sqref="B19:J19" xr:uid="{3A3727F4-D615-4B09-A42A-88B542206C55}"/>
    <dataValidation allowBlank="1" showInputMessage="1" showErrorMessage="1" prompt="Presupuesto del programa" sqref="A25:C25 F25" xr:uid="{939A3871-7732-4D2D-A7BB-BF925E5223B7}"/>
    <dataValidation allowBlank="1" showInputMessage="1" showErrorMessage="1" prompt="De existir desvío, explicar razones." sqref="B37:J37 B41:J41 B45:J45" xr:uid="{68C4823F-1496-4E62-A4EA-B29FF8647461}"/>
    <dataValidation allowBlank="1" showInputMessage="1" showErrorMessage="1" prompt="1. Describir lo plasmado en el presupuesto_x000a_2. Describir lo alcanzado en términos financieros y de producción " sqref="B36:J36 B40:J40 B44:J44" xr:uid="{CE43CACC-272B-435E-9C16-C886571F0596}"/>
    <dataValidation allowBlank="1" showInputMessage="1" showErrorMessage="1" prompt="¿En qué consiste el producto? su objetivo" sqref="B35:J35 B39:J39 B43:J43" xr:uid="{77EA6C3B-B21F-4A4B-BE7B-4BA0250BB182}"/>
    <dataValidation allowBlank="1" showInputMessage="1" showErrorMessage="1" prompt="Nombre del producto" sqref="B34:J34 B38:J38 B42:J42" xr:uid="{9D102CA0-1DBB-4F91-8EC6-AB3E08709E27}"/>
    <dataValidation allowBlank="1" showInputMessage="1" showErrorMessage="1" prompt="¿A quién va dirigido el programa?, ¿qué característica tiene esta población que requiere ser beneficiada?" sqref="B20:J20" xr:uid="{5A4F9555-2469-4D9B-84A1-DBAD890150A3}"/>
    <dataValidation allowBlank="1" showInputMessage="1" prompt="Nombre del capítulo" sqref="B8:J10" xr:uid="{C1EA7A83-9658-47CE-937F-F0E1DEE663A9}"/>
    <dataValidation allowBlank="1" sqref="A8" xr:uid="{BEB9EB64-2B4E-4799-AD0E-FCDC3E8375AF}"/>
  </dataValidations>
  <pageMargins left="0.7" right="0.7" top="0.75" bottom="0.75" header="0.3" footer="0.3"/>
  <pageSetup paperSize="9" scale="54" fitToHeight="0"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6ED28-63BA-4C4A-BA8F-D84F8C837744}">
  <dimension ref="A1"/>
  <sheetViews>
    <sheetView topLeftCell="D1" workbookViewId="0">
      <selection activeCell="N4" sqref="N4"/>
    </sheetView>
  </sheetViews>
  <sheetFormatPr baseColWidth="10"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F9CB-739A-4255-B629-8D5062C6171C}">
  <dimension ref="A1"/>
  <sheetViews>
    <sheetView topLeftCell="A25" workbookViewId="0">
      <selection sqref="A1:XFD1048576"/>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Programa 11</vt:lpstr>
      <vt:lpstr>Programa 12</vt:lpstr>
      <vt:lpstr>Documento Soporte</vt:lpstr>
      <vt:lpstr>SIGEF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Wendy Heredia</cp:lastModifiedBy>
  <cp:lastPrinted>2022-01-17T14:16:58Z</cp:lastPrinted>
  <dcterms:created xsi:type="dcterms:W3CDTF">2021-03-22T15:50:10Z</dcterms:created>
  <dcterms:modified xsi:type="dcterms:W3CDTF">2022-01-17T18:47:58Z</dcterms:modified>
</cp:coreProperties>
</file>