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ltaveras\OneDrive - MESCYT\Desktop\Documentos compartidos\DIGEIG DIc-2021\"/>
    </mc:Choice>
  </mc:AlternateContent>
  <xr:revisionPtr revIDLastSave="0" documentId="13_ncr:1_{EF25573A-C7B4-4367-84CD-71A816C50427}" xr6:coauthVersionLast="47" xr6:coauthVersionMax="47" xr10:uidLastSave="{00000000-0000-0000-0000-000000000000}"/>
  <bookViews>
    <workbookView xWindow="-120" yWindow="-120" windowWidth="20730" windowHeight="11160" activeTab="1" xr2:uid="{4338FEAE-DB8E-4C02-BE6D-DDC1311F061E}"/>
  </bookViews>
  <sheets>
    <sheet name="Programa 11" sheetId="1" r:id="rId1"/>
    <sheet name="Programa 12" sheetId="3" r:id="rId2"/>
    <sheet name="Documento Soporte" sheetId="4" r:id="rId3"/>
    <sheet name="SIGEF" sheetId="5" r:id="rId4"/>
  </sheets>
  <definedNames>
    <definedName name="_xlnm.Print_Area" localSheetId="0">'Programa 11'!$K$42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1" l="1"/>
  <c r="I28" i="1" l="1"/>
  <c r="I25" i="3"/>
  <c r="I29" i="3" l="1"/>
  <c r="I30" i="3"/>
  <c r="I31" i="3"/>
  <c r="J29" i="3"/>
  <c r="I33" i="1"/>
  <c r="J30" i="3"/>
  <c r="J47" i="1"/>
  <c r="J47"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<sst xmlns="http://schemas.openxmlformats.org/spreadsheetml/2006/main" count="194" uniqueCount="112">
  <si>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</si>
  <si>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</si>
  <si>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</si>
  <si>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</si>
  <si>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</si>
  <si>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</si>
  <si>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</si>
  <si>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</si>
  <si>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</si>
  <si>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</si>
  <si>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</si>
  <si>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</si>
  <si>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</si>
  <si>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</si>
  <si>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</si>
  <si>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</si>
  <si>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</si>
  <si>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</si>
  <si>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</si>
  <si>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</si>
  <si>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</si>
  <si>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</si>
  <si>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</si>
  <si>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</si>
  <si>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</si>
  <si>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</si>
  <si>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</si>
  <si>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</si>
  <si>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</si>
  <si>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</si>
  <si>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</si>
  <si>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</si>
  <si>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</si>
  <si>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</si>
  <si>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</si>
  <si>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</si>
  <si>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</si>
  <si>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</si>
  <si>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</si>
  <si>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</si>
  <si>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</si>
  <si>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t>[De haber un desvío de lo ejecutado sobre lo programado mayor a un 5%, explicar las causas que dieron origen.]</t>
  </si>
  <si>
    <t>[Registrar las oportunidades de mejora identificadas, como acciones puntuales, especificando las fechas de su realización.]</t>
  </si>
  <si>
    <t>Física
(C)</t>
  </si>
  <si>
    <t>Financiera
(D)</t>
  </si>
  <si>
    <t>Física 
(E)</t>
  </si>
  <si>
    <t>Financiera 
 (F)</t>
  </si>
  <si>
    <t>Física 
(%)
 G=E/C</t>
  </si>
  <si>
    <t>Financiero 
(%) 
H=F/D</t>
  </si>
  <si>
    <t xml:space="preserve"> Presupuesto Anual</t>
  </si>
  <si>
    <t>Informe de Evaluación Trimestral de las Metas Físicas-Financieras</t>
  </si>
  <si>
    <t>Fomentar ciudadanos críticos y democráticos, identificados con los valores nacionales y de solidaridad internacional, capaces de participar eficazmente en las transformaciones sociales, económicas, culturales y políticas del país.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</si>
  <si>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</si>
  <si>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“Un Estado social y democrático de derecho, con instituciones que actúan con ética, transparencia y Ley de Estrategia Nacional de Desarrollo 2030
Página 9 de 92 eficacia al servicio de una sociedad responsable y participativa, que garantiza la seguridad y promueve la equidad, la gobernabilidad, la convivencia pacífica y el desarrollo nacional y local.</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</si>
  <si>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</si>
  <si>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5923- Personas con grado y postgrado acceden a servicios de registro y control de la educación superior</t>
  </si>
  <si>
    <t>0219 Ministerio de Educacion Superior Ciencia y Tecnologia</t>
  </si>
  <si>
    <t>01 Ministerio de Educacion Superior Ciencia y Tecnologia</t>
  </si>
  <si>
    <t>0001 Ministerio de Educacion Superior Ciencia y Tecnologia</t>
  </si>
  <si>
    <t>5926 Ciudadanos acceden a programas de becas de grado, postgrados e idiomas para estudios superiores y de lenguas extranjeras.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</si>
  <si>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</si>
  <si>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Fomentar ciudadanos críticos y democráticos, identificados con los valores nacionales y de
solidaridad internacional, capaces de participar eficazmente en las transformaciones sociales,
económicas, culturales y políticas del país.</t>
  </si>
  <si>
    <t>Aumentar el porcentaje de estudiantes de educación superior con becas o asistencia económica de 12% en 2019 a 15% en 2021
Aumentar el porcentaje de estudiantes matriculados en el ITSC en un 3% para el año 2021, respecto a los 6,450 estudiantes del año
2020.</t>
  </si>
  <si>
    <t>Fomentar el desarrollo de los programas de ciencia y tecnología a través de actividades de investigación, aumentando el número de estudiantes y docentes de 5,845 en el 2016 a 9,405 en el 2021. Incrementar la cobertura de la educación superior, en particular las carreras de C&amp;T, de 14,341 estudiantes inscritos y egresados en el año 2019 a 19,490 en el año 2021.
Aumentar el número de proyectos correspondientes al desarrollo de la Ciencia y la Tecnología de 250 para el 2019 a 450 en el 2021</t>
  </si>
  <si>
    <t>Fomento y desarrollo de la ciencia y tecnologia</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</si>
  <si>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</si>
  <si>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t xml:space="preserve">Este programa está pretende impulsar y difundir la investigación científica, la innovación, la invención y el desarrollo tecnológico, así como las formas más avanzadas y valiosas de creación en el campo de la ciencia y la tecnología. Su objetivo principal es contribuir al desarrollo de las carreras de ciencia y tecnología a nivel nacional.  Asimismo, promueve el desarrollo y especialización de los profesionales en materia de tecnología. </t>
  </si>
  <si>
    <t>Los beneficiarios del programa son bachilleres, universitarios, profesionales, investigadores, docentes, y empresarios en República Dominicana.</t>
  </si>
  <si>
    <t>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competitiva, a través de la innovación producida en base a la tecnología y el desarrollo del capital humano que se encuentra integrado en un ecosistema de innovación, ciencia y transferencia de tecnología.</t>
  </si>
  <si>
    <t>5934 - Incentivo a la investigación e innovación de la ciencia y tecnología</t>
  </si>
  <si>
    <t>5937 - Estudiantes universitarios acceden a proyectos de fomento de la cultura emprendedora</t>
  </si>
  <si>
    <t>5938 - Estudiantes acceden a becas en desarrollo de software</t>
  </si>
  <si>
    <t>Se busca fomentar el talento en jóvenes en tecnologías actuales y emergentes como medio para impulsar la industria del software en el país, a través del otorgamiento de becas a estudiantes y profesionales del área de TI. Esta ayuda está distribuida en diplomados, becas nacionales e nternacionales.</t>
  </si>
  <si>
    <t>Número de proyectos activos y aprobados</t>
  </si>
  <si>
    <t>5923 - Personas con grado y postgrado acceden a servicios de registro y control de la educación superior</t>
  </si>
  <si>
    <t xml:space="preserve">Programa de becas para grado a nivel nacional, postgrados y doctorados a nivel nacional e internacional, así como lenguas extranjeras para estudios de inglés, francés y portugués. </t>
  </si>
  <si>
    <t>Número de proyectos aprobados o vigentes</t>
  </si>
  <si>
    <t>Cantidad de estudiantes becados</t>
  </si>
  <si>
    <t>3.3.4/3.3.5</t>
  </si>
  <si>
    <t>3.3 Competitividad e innovación en un ambiente favorable a la cooperación y la responsabilidad socia</t>
  </si>
  <si>
    <t>3.3.4 Fortalecer el sistema nacional de ciencia, tecnología e innovación para dar respuesta a las demandas económicas, sociales y culturales de la nación y propiciar la inserción en la sociedad y economía del conocimiento.</t>
  </si>
  <si>
    <t>Programación Anual</t>
  </si>
  <si>
    <t>Ejecución Anual</t>
  </si>
  <si>
    <t>Informe de Evaluación Anual de las Metas Físicas-Financieras</t>
  </si>
  <si>
    <t>Dr. Tiburcio Perdomo</t>
  </si>
  <si>
    <t xml:space="preserve">                        Lic. José Cancel</t>
  </si>
  <si>
    <t xml:space="preserve">                                   Dr. Franklin García Fermín</t>
  </si>
  <si>
    <t xml:space="preserve">    Director de Planificación y Desarrollo</t>
  </si>
  <si>
    <t xml:space="preserve">                                               Viceministro Administrativo Finaciero</t>
  </si>
  <si>
    <t xml:space="preserve">                            Ministro</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</si>
  <si>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la desigualdad social y territorial”.</t>
  </si>
  <si>
    <t>Educación de calidad para todos y todas.</t>
  </si>
  <si>
    <t>2.1.1</t>
  </si>
  <si>
    <t>Implantar y garantizar un sistema educativo nacional de calidad, que capacite para el aprendizaje continuo a lo largo de la vida, propicie el desarrollo humano y un ejercicio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</si>
  <si>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</si>
  <si>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 social.</t>
  </si>
  <si>
    <t>3.3.3</t>
  </si>
  <si>
    <t xml:space="preserve">Consolidar un Sistema de Educción Superior de Calidad, que responda a las necesidades del desarrollo de la nación. </t>
  </si>
  <si>
    <t>Informe Anual (Enero-Diciembre -2021)</t>
  </si>
  <si>
    <t>Egresados de la IES.</t>
  </si>
  <si>
    <t>11 - Fomento y desarrollo de la educación superior.</t>
  </si>
  <si>
    <t>Número de documentos legalizados de las IES nacionales e internacionales.</t>
  </si>
  <si>
    <t>Número de Becarios</t>
  </si>
  <si>
    <t xml:space="preserve">En el año 2021, fueron programadas la entrega de 24,105 becas y fueron otorgadas en total 33,105, representadas en:                                           3,332 becas internacionales: Especialidades y maestria 3,275 y en Doctorados 57.                                                                                                       6,653 becas nacionales: a los niveles técnico superior 376; Grado 3,433; Postgrado (especialidades y maestrías) 2,788 y doctorado 56.         23,120 beneficarios del programa de Inglés por Inmersión para la Competitividad, estudiantes universitarios, distribuidos en las 31 provincias, más el Distrito Nacional, y  la cantidad de 410 beneficiarios de forma presencial, semipresencial y a distancia.                                                            En cuanto a los recursos financieros se programaron RD$1,993,295,259.00 y se logró una ejecución de RD$2,381,674,841.74 para un cumplimiento del 358.45% de la meta financiera programada.                                                                                                              
</t>
  </si>
  <si>
    <t xml:space="preserve">Para el año 2021, se proyectó la atención de la totalidad de las solicitudes de legalización de documentos académicos de las IES nacionales estimadas en 102,000, con un presupuesto programado de RD$ 65,021,466.00 . Fueron ejecutados en total 45,033 documentos lo que representa una ejecución de 551.70%  de la meta programada.  En cuanto a los recursos financieros se programaron RD$16,356,751.00 y se logró una ejecución de RD$29,615,219.59, es decir, un  90.52% de los recursos programados.                                                                                   Logros en la mejora del servicio al usuario:                                                                                                                                                                                  1-  Se instaló un sistema de turno para flujo de usuario (e-Flow) en el área de información de servicio al usuario, con la finalidad de optimizar y eficientizar el flujo de los usuarios.
2- Se logró reducir la cantidad de documentos con errores que se reciben desde la IES, para ello fue implementada una especie de filtro en el área de recepción de documentos. 
3- Se mejoró el sistema de pagos VIP, eliminando los errores y discrepancias en momentos que presentaba la plataforma digital. 
Se habilitó en el área del Call Center un sistema de correo electrónico para suplir la demanda de llamadas de los usuarios que no pueden comunicarse con el MESCyT vía llamada telefónica. En este correo, el usuario puede explicar su situación, relativa a la legalización de sus documentos académico, e inmediatamente se le da respuesta.
4- Se logró reducir a 15 días laborables el tiempo de entrega de expedientes legalizados pagados en línea, a partir de su registro en la plataforma del MESCyT.                                                                                                                                                                                                                   5- Se elaboró un flujograma y se actualizaron los manuales de procedimientos de cada uno de los procesos que se desarrollan en el Departamento de Servicios al Usuario: solicitud de pago, retiro de documentos, recepción de documentos desde las IES, documentos con errores, todo con la finalidad de describir el flujo en cada una de sus etapas, e identificar oportunidades de mejoras, mediante el mapeo de la cadena de valor. </t>
  </si>
  <si>
    <t xml:space="preserve">Con el objetivo de fortalecer el Sistema Nacional de Ciencia, Tecnología e Innovación para contribuir a dar respuesta a las demandas sociales, culturales y económicas, se apoyó la realización de proyectos de investigación científica y de innovación de base tecnológica, mediante el Fondo Nacional de Innovación y Desarrollo Científico y Tecnológico, FONDOCyT.                                     Convocatorias FONDOCYT 2020-2021, concluyó con la aprobación de 77 nuevos proyectos aprobados; Fueron beneficiados 212 investigadores. Con avance para un acomulado de 461 de los 242 proyectos vigentes, se realizaron 339 desembolsos por un monto de RD$339,326,920.19.                                                                                                                                                                                                                                                            En la Carrera Nacional de Investigadores (CNI), se superanon las 250 postulaciones a la carrera nacional de investagdores,  obteniendo como reultado 110 nuevos miembros. En cuanto a los recursos financieros se programaron RD$292365144.00 y se logró una ejecución de RD$351,450,432.48 es decir, un 120.21% de los recursos programados.    </t>
  </si>
  <si>
    <t>Producto no ejecutado debido a no disponibilidad de recursos financieros. (Este producto se ejecuta con fondos del proyecto de agenda digital)</t>
  </si>
  <si>
    <t xml:space="preserve">Fondo creado para fomentar el espíritu y cultura emprendedora en las Instituciones de Educación Superior (IES), además de fortalecer las habilidades y competencias de los emprendedores además de desarrollar una comunidad de soporte con los gestores, profesores, asesores y todo el personal académico dentro de la comunidad universitaria. </t>
  </si>
  <si>
    <t>Se logro el fortalecimiento al ecosistema de emprendimiento del país, con el objetivo de promover las mejores prácticas para desarrollar el ecosistema de emprendimiento que garantice la cooperación, el intercambio y el aprendizaje de experiencias en el que participaron las instituciones académicas, las instituciones de estado, personas, asociaciones sin fines de lucro, para promover el emprendimiento a nivel nacional. Dentro de las actividades realizadas:
Diagnóstico y fortalecimiento Emprendimiento en las IES/ Levantamiento 100%, donde arrojo que actualmente tenemos 22 Centros Universitarios de Emprendimiento en IES; Estructuración de lineamientos para los CUE, aprobación para la ejecución de propuesta entregada (instrumentos en revisión); Colaboración en el diseño de un sistema de medición de impacto para emprendedores sociales adaptado a la realidad de las comunidades vulnerables de República Dominicana en el Marco del Proyecto El HUECO CARIBE, financiado por la Agencia de Oficina Técnica de Cooperación Internacional (AECID) y   Participación en el Primer Simposio de Emprendimiento en Tiempos de Crisis, por la Universidad Nacional Adventista, UNAD. (Participación del MESCyT como disertantes en el área de Emprendimiento.). ¨Emprendimiento en Tiempos de Pandemia¨, Colaboradoras del MESCyT, en el área de Emprendimiento, abordaron: Tips, Herramientas, Programas desde el Ministerio de Educación Superior, para el fomento de la Cultura Emprendedora y el Emprendimiento Social en tiempos de pandemia. impactando a 421 estudiantes y docentes de dicha comunidad académica.</t>
  </si>
  <si>
    <t xml:space="preserve">Incremento del presupeusto y la contratación de nuevo personal para las evaluaciones de los proyecftos y seguimiento. </t>
  </si>
  <si>
    <t xml:space="preserve">Este producto ha  sido modificado en un 7% para  cumplir con la promesa  del Presidente de la República,  ante las autoridades de la Univesidad Catolica del Cibao (UCATECI), en apoyo a la construcción de su edificio en Ciencias, a fin de contribuir  con el desarrollo y el fortalecimiento de la Educación Superior.  </t>
  </si>
  <si>
    <t>Enero-Diciembre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</si>
</sst>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i/>
      <sz val="10"/>
      <color theme="1"/>
      <name val="Calibri"/>
      <family val="2"/>
      <scheme val="minor"/>
    </font>
    <font>
      <i/>
      <sz val="11"/>
      <color theme="1"/>
      <name val="Calibri"/>
      <family val="2"/>
      <scheme val="minor"/>
    </font>
    <font>
      <sz val="8"/>
      <name val="Calibri"/>
      <family val="2"/>
      <scheme val="minor"/>
    </font>
    <font>
      <sz val="8"/>
      <name val="Calibri"/>
      <family val="2"/>
    </font>
    <font>
      <sz val="9"/>
      <name val="Calibri"/>
      <family val="2"/>
    </font>
    <font>
      <b/>
      <i/>
      <sz val="11"/>
      <color theme="1"/>
      <name val="Calibri"/>
      <family val="2"/>
      <scheme val="minor"/>
    </font>
    <font>
      <sz val="12"/>
      <color theme="1"/>
      <name val="Calibri"/>
      <family val="2"/>
      <scheme val="minor"/>
    </font>
    <font>
      <sz val="12"/>
      <name val="Calibri"/>
      <family val="2"/>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2"/>
        <bgColor indexed="64"/>
      </patternFill>
    </fill>
  </fills>
  <borders count="46">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76">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5" fillId="8" borderId="28" xfId="0" applyFont="1" applyFill="1" applyBorder="1" applyAlignment="1">
      <alignment horizontal="center" vertical="center" wrapText="1" readingOrder="1"/>
    </xf>
    <xf numFmtId="0" fontId="15" fillId="8" borderId="29" xfId="0" applyFont="1" applyFill="1" applyBorder="1" applyAlignment="1">
      <alignment horizontal="center" vertical="center" wrapText="1" readingOrder="1"/>
    </xf>
    <xf numFmtId="0" fontId="15" fillId="8" borderId="30" xfId="0" applyFont="1" applyFill="1" applyBorder="1" applyAlignment="1">
      <alignment horizontal="center" vertical="center" wrapText="1" readingOrder="1"/>
    </xf>
    <xf numFmtId="0" fontId="16" fillId="0" borderId="22" xfId="0" applyFont="1" applyBorder="1" applyAlignment="1" applyProtection="1">
      <alignment vertical="top" wrapText="1"/>
      <protection locked="0"/>
    </xf>
    <xf numFmtId="0" fontId="16" fillId="0" borderId="26" xfId="0" applyFont="1" applyBorder="1" applyAlignment="1" applyProtection="1">
      <alignment vertical="top" wrapText="1"/>
      <protection locked="0"/>
    </xf>
    <xf numFmtId="166" fontId="16" fillId="0" borderId="26" xfId="0" applyNumberFormat="1" applyFont="1" applyBorder="1" applyAlignment="1" applyProtection="1">
      <alignment horizontal="center" vertical="center" wrapText="1" readingOrder="1"/>
      <protection locked="0"/>
    </xf>
    <xf numFmtId="165" fontId="16" fillId="0" borderId="26" xfId="0" applyNumberFormat="1" applyFont="1" applyBorder="1" applyAlignment="1" applyProtection="1">
      <alignment horizontal="center" vertical="center" wrapText="1"/>
      <protection locked="0"/>
    </xf>
    <xf numFmtId="0" fontId="16" fillId="0" borderId="31" xfId="0" applyFont="1" applyBorder="1" applyAlignment="1" applyProtection="1">
      <alignment vertical="top" wrapText="1"/>
      <protection locked="0"/>
    </xf>
    <xf numFmtId="0" fontId="16" fillId="0" borderId="32" xfId="0" applyFont="1" applyBorder="1" applyAlignment="1" applyProtection="1">
      <alignment vertical="top" wrapText="1"/>
      <protection locked="0"/>
    </xf>
    <xf numFmtId="166" fontId="16" fillId="0" borderId="32" xfId="0" applyNumberFormat="1" applyFont="1" applyBorder="1" applyAlignment="1" applyProtection="1">
      <alignment horizontal="center" vertical="center" wrapText="1" readingOrder="1"/>
      <protection locked="0"/>
    </xf>
    <xf numFmtId="165" fontId="16" fillId="0" borderId="32" xfId="0" applyNumberFormat="1" applyFont="1" applyBorder="1" applyAlignment="1" applyProtection="1">
      <alignment horizontal="center" vertical="center"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10" fillId="6" borderId="19" xfId="0"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9" fillId="0" borderId="20" xfId="0" applyFont="1" applyBorder="1" applyAlignment="1">
      <alignment vertical="center"/>
    </xf>
    <xf numFmtId="0" fontId="2" fillId="0" borderId="20" xfId="0" applyFont="1" applyBorder="1"/>
    <xf numFmtId="0" fontId="22" fillId="0" borderId="26" xfId="0" applyFont="1" applyBorder="1" applyAlignment="1" applyProtection="1">
      <alignment vertical="top" wrapText="1"/>
      <protection locked="0"/>
    </xf>
    <xf numFmtId="0" fontId="23" fillId="0" borderId="26" xfId="0" applyNumberFormat="1" applyFont="1" applyFill="1" applyBorder="1" applyAlignment="1" applyProtection="1">
      <alignment vertical="top" wrapText="1"/>
      <protection locked="0"/>
    </xf>
    <xf numFmtId="166" fontId="23" fillId="0" borderId="26" xfId="0" applyNumberFormat="1" applyFont="1" applyFill="1" applyBorder="1" applyAlignment="1" applyProtection="1">
      <alignment horizontal="center" vertical="center" wrapText="1" readingOrder="1"/>
      <protection locked="0"/>
    </xf>
    <xf numFmtId="165" fontId="23" fillId="0" borderId="26" xfId="0" applyNumberFormat="1" applyFont="1" applyFill="1" applyBorder="1" applyAlignment="1" applyProtection="1">
      <alignment horizontal="center" vertical="center" wrapText="1"/>
      <protection locked="0"/>
    </xf>
    <xf numFmtId="10" fontId="16" fillId="7" borderId="26" xfId="2" applyNumberFormat="1" applyFont="1" applyFill="1" applyBorder="1" applyAlignment="1" applyProtection="1">
      <alignment horizontal="center" vertical="center" wrapText="1" readingOrder="1"/>
    </xf>
    <xf numFmtId="167" fontId="16" fillId="7" borderId="23" xfId="0" applyNumberFormat="1" applyFont="1" applyFill="1" applyBorder="1" applyAlignment="1" applyProtection="1">
      <alignment horizontal="center" vertical="center" wrapText="1" readingOrder="1"/>
    </xf>
    <xf numFmtId="0" fontId="11" fillId="0" borderId="5" xfId="0" applyFont="1" applyBorder="1" applyProtection="1">
      <protection locked="0"/>
    </xf>
    <xf numFmtId="0" fontId="11" fillId="0" borderId="6" xfId="0" applyFont="1" applyBorder="1" applyProtection="1">
      <protection locked="0"/>
    </xf>
    <xf numFmtId="0" fontId="25" fillId="0" borderId="6" xfId="0" applyFont="1" applyBorder="1"/>
    <xf numFmtId="0" fontId="25" fillId="0" borderId="5" xfId="0" applyFont="1" applyBorder="1"/>
    <xf numFmtId="0" fontId="18" fillId="0" borderId="0" xfId="0" applyFont="1" applyProtection="1">
      <protection locked="0"/>
    </xf>
    <xf numFmtId="0" fontId="26" fillId="0" borderId="9" xfId="0" applyFont="1" applyBorder="1" applyProtection="1">
      <protection locked="0"/>
    </xf>
    <xf numFmtId="0" fontId="26" fillId="0" borderId="10" xfId="0" applyFont="1" applyBorder="1" applyProtection="1">
      <protection locked="0"/>
    </xf>
    <xf numFmtId="0" fontId="26" fillId="0" borderId="11" xfId="0" applyFont="1" applyBorder="1" applyProtection="1">
      <protection locked="0"/>
    </xf>
    <xf numFmtId="0" fontId="20" fillId="0" borderId="1" xfId="0" applyFont="1" applyBorder="1" applyAlignment="1" applyProtection="1">
      <alignment horizontal="left" vertical="center" wrapText="1"/>
      <protection locked="0"/>
    </xf>
    <xf numFmtId="0" fontId="20" fillId="0" borderId="15" xfId="0" applyFont="1" applyBorder="1" applyAlignment="1" applyProtection="1">
      <alignment horizontal="left" vertical="center" wrapText="1"/>
      <protection locked="0"/>
    </xf>
    <xf numFmtId="0" fontId="20" fillId="0" borderId="35" xfId="0" applyFont="1" applyBorder="1" applyAlignment="1" applyProtection="1">
      <alignment horizontal="left" vertical="center" wrapText="1"/>
      <protection locked="0"/>
    </xf>
    <xf numFmtId="0" fontId="11" fillId="0" borderId="0" xfId="0" applyFont="1" applyBorder="1" applyProtection="1">
      <protection locked="0"/>
    </xf>
    <xf numFmtId="0" fontId="8" fillId="0" borderId="0" xfId="0" applyFont="1" applyBorder="1"/>
    <xf numFmtId="0" fontId="25" fillId="0" borderId="0" xfId="0" applyFont="1" applyBorder="1"/>
    <xf numFmtId="0" fontId="18" fillId="0" borderId="0" xfId="0" applyFont="1" applyBorder="1" applyProtection="1">
      <protection locked="0"/>
    </xf>
    <xf numFmtId="0" fontId="10" fillId="0" borderId="0" xfId="0" applyFont="1"/>
    <xf numFmtId="0" fontId="0" fillId="0" borderId="5" xfId="0" applyBorder="1"/>
    <xf numFmtId="0" fontId="0" fillId="0" borderId="0" xfId="0" applyBorder="1"/>
    <xf numFmtId="0" fontId="0" fillId="0" borderId="6" xfId="0" applyBorder="1"/>
    <xf numFmtId="165" fontId="11" fillId="0" borderId="32" xfId="0" applyNumberFormat="1" applyFont="1" applyBorder="1" applyAlignment="1" applyProtection="1">
      <alignment horizontal="center" vertical="center" wrapText="1" readingOrder="1"/>
      <protection locked="0"/>
    </xf>
    <xf numFmtId="0" fontId="9" fillId="0" borderId="36" xfId="0" applyFont="1" applyBorder="1" applyAlignment="1">
      <alignment horizontal="left" vertical="center"/>
    </xf>
    <xf numFmtId="0" fontId="0" fillId="9" borderId="20" xfId="0" applyFill="1" applyBorder="1" applyAlignment="1">
      <alignment horizontal="center" vertical="center" wrapText="1"/>
    </xf>
    <xf numFmtId="0" fontId="18" fillId="0" borderId="0" xfId="0" applyFont="1" applyAlignment="1" applyProtection="1">
      <alignment horizontal="left"/>
      <protection locked="0"/>
    </xf>
    <xf numFmtId="0" fontId="10" fillId="0" borderId="0" xfId="0" applyFont="1" applyAlignment="1">
      <alignment horizontal="left"/>
    </xf>
    <xf numFmtId="0" fontId="9" fillId="0" borderId="36" xfId="0" applyFont="1" applyBorder="1" applyAlignment="1">
      <alignment vertical="center"/>
    </xf>
    <xf numFmtId="0" fontId="0" fillId="9" borderId="20" xfId="0" applyFill="1" applyBorder="1" applyAlignment="1" applyProtection="1">
      <alignment horizontal="center" vertical="center" wrapText="1"/>
      <protection locked="0"/>
    </xf>
    <xf numFmtId="0" fontId="0" fillId="6" borderId="19" xfId="0" applyFill="1" applyBorder="1" applyAlignment="1">
      <alignment horizontal="center" vertical="center" wrapText="1"/>
    </xf>
    <xf numFmtId="0" fontId="0" fillId="6" borderId="19" xfId="0" applyFill="1" applyBorder="1" applyAlignment="1">
      <alignment horizontal="center" vertical="center"/>
    </xf>
    <xf numFmtId="165" fontId="11" fillId="0" borderId="26" xfId="0" applyNumberFormat="1" applyFont="1" applyBorder="1" applyAlignment="1" applyProtection="1">
      <alignment horizontal="center" vertical="center" wrapText="1" readingOrder="1"/>
      <protection locked="0"/>
    </xf>
    <xf numFmtId="166" fontId="11" fillId="0" borderId="26" xfId="0" applyNumberFormat="1" applyFont="1" applyBorder="1" applyAlignment="1" applyProtection="1">
      <alignment horizontal="center" vertical="center" wrapText="1" readingOrder="1"/>
      <protection locked="0"/>
    </xf>
    <xf numFmtId="165" fontId="11" fillId="0" borderId="26" xfId="0" applyNumberFormat="1" applyFont="1" applyBorder="1" applyAlignment="1" applyProtection="1">
      <alignment horizontal="center" vertical="center" wrapText="1"/>
      <protection locked="0"/>
    </xf>
    <xf numFmtId="10" fontId="11" fillId="7" borderId="26" xfId="2" applyNumberFormat="1" applyFont="1" applyFill="1" applyBorder="1" applyAlignment="1" applyProtection="1">
      <alignment horizontal="center" vertical="center" wrapText="1" readingOrder="1"/>
      <protection locked="0"/>
    </xf>
    <xf numFmtId="167" fontId="11" fillId="7" borderId="39" xfId="0" applyNumberFormat="1" applyFont="1" applyFill="1" applyBorder="1" applyAlignment="1" applyProtection="1">
      <alignment horizontal="center" vertical="center" wrapText="1" readingOrder="1"/>
      <protection locked="0"/>
    </xf>
    <xf numFmtId="166" fontId="11" fillId="10" borderId="26" xfId="0" applyNumberFormat="1" applyFont="1" applyFill="1" applyBorder="1" applyAlignment="1" applyProtection="1">
      <alignment horizontal="center" vertical="center" wrapText="1" readingOrder="1"/>
      <protection locked="0"/>
    </xf>
    <xf numFmtId="3" fontId="11" fillId="0" borderId="26" xfId="0" applyNumberFormat="1" applyFont="1" applyBorder="1" applyAlignment="1" applyProtection="1">
      <alignment horizontal="center" vertical="center" wrapText="1" readingOrder="1"/>
      <protection locked="0"/>
    </xf>
    <xf numFmtId="0" fontId="16" fillId="0" borderId="26" xfId="0" applyNumberFormat="1" applyFont="1" applyBorder="1" applyAlignment="1" applyProtection="1">
      <alignment horizontal="center" vertical="center" wrapText="1" readingOrder="1"/>
      <protection locked="0"/>
    </xf>
    <xf numFmtId="3" fontId="16" fillId="0" borderId="32" xfId="0" applyNumberFormat="1" applyFont="1" applyBorder="1" applyAlignment="1" applyProtection="1">
      <alignment horizontal="center" vertical="center" wrapText="1" readingOrder="1"/>
      <protection locked="0"/>
    </xf>
    <xf numFmtId="0" fontId="0" fillId="9" borderId="19" xfId="0" applyFill="1" applyBorder="1" applyAlignment="1">
      <alignment horizontal="left" vertical="center" wrapText="1"/>
    </xf>
    <xf numFmtId="0" fontId="0" fillId="9" borderId="34" xfId="0" applyFill="1" applyBorder="1" applyAlignment="1">
      <alignment horizontal="left" vertical="center" wrapText="1"/>
    </xf>
    <xf numFmtId="0" fontId="0" fillId="9" borderId="37" xfId="0" applyFill="1" applyBorder="1" applyAlignment="1">
      <alignment horizontal="left" vertical="center" wrapText="1"/>
    </xf>
    <xf numFmtId="0" fontId="0" fillId="9" borderId="20" xfId="0" applyFill="1" applyBorder="1" applyAlignment="1">
      <alignment horizontal="left" vertical="center" wrapText="1"/>
    </xf>
    <xf numFmtId="0" fontId="0" fillId="9" borderId="38" xfId="0" applyFill="1" applyBorder="1" applyAlignment="1">
      <alignment horizontal="left" vertical="center" wrapText="1"/>
    </xf>
    <xf numFmtId="0" fontId="0" fillId="6" borderId="20" xfId="0" applyFill="1" applyBorder="1" applyAlignment="1">
      <alignment horizontal="left" vertical="center" wrapText="1"/>
    </xf>
    <xf numFmtId="0" fontId="0" fillId="6" borderId="38" xfId="0" applyFill="1" applyBorder="1" applyAlignment="1">
      <alignment horizontal="left" vertical="center" wrapText="1"/>
    </xf>
    <xf numFmtId="0" fontId="8" fillId="0" borderId="5" xfId="0" applyFont="1" applyBorder="1" applyAlignment="1">
      <alignment horizontal="center"/>
    </xf>
    <xf numFmtId="0" fontId="8" fillId="0" borderId="0" xfId="0" applyFont="1" applyBorder="1" applyAlignment="1">
      <alignment horizontal="center"/>
    </xf>
    <xf numFmtId="0" fontId="24" fillId="0" borderId="0" xfId="0" applyFont="1" applyAlignment="1" applyProtection="1">
      <alignment horizontal="left" vertical="center" wrapText="1"/>
      <protection locked="0"/>
    </xf>
    <xf numFmtId="0" fontId="24" fillId="0" borderId="18"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18" xfId="0" applyFont="1" applyBorder="1" applyAlignment="1" applyProtection="1">
      <alignment horizontal="left" vertical="center" wrapText="1"/>
      <protection locked="0"/>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20" fillId="0" borderId="17"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18" fillId="0" borderId="5" xfId="0" applyFont="1" applyBorder="1" applyAlignment="1">
      <alignment horizontal="left" vertical="center" wrapText="1"/>
    </xf>
    <xf numFmtId="0" fontId="18" fillId="0" borderId="0" xfId="0" applyFont="1" applyBorder="1" applyAlignment="1">
      <alignment horizontal="left" vertical="center" wrapText="1"/>
    </xf>
    <xf numFmtId="0" fontId="18" fillId="0" borderId="6" xfId="0" applyFont="1" applyBorder="1" applyAlignment="1">
      <alignment horizontal="left" vertical="center" wrapText="1"/>
    </xf>
    <xf numFmtId="0" fontId="7" fillId="4" borderId="0"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3" fillId="6" borderId="21" xfId="0" applyFont="1" applyFill="1" applyBorder="1" applyAlignment="1">
      <alignment horizontal="center" vertical="center" wrapText="1" readingOrder="1"/>
    </xf>
    <xf numFmtId="0" fontId="13" fillId="6" borderId="22" xfId="0" applyFont="1" applyFill="1" applyBorder="1" applyAlignment="1">
      <alignment horizontal="center" vertical="center" wrapText="1" readingOrder="1"/>
    </xf>
    <xf numFmtId="0" fontId="13" fillId="6" borderId="23" xfId="0" applyFont="1" applyFill="1" applyBorder="1" applyAlignment="1">
      <alignment horizontal="center" vertical="center" wrapText="1" readingOrder="1"/>
    </xf>
    <xf numFmtId="0" fontId="13" fillId="6" borderId="24" xfId="0" applyFont="1" applyFill="1" applyBorder="1" applyAlignment="1">
      <alignment horizontal="center" vertical="center" wrapText="1" readingOrder="1"/>
    </xf>
    <xf numFmtId="0" fontId="13" fillId="6" borderId="33" xfId="0" applyFont="1" applyFill="1" applyBorder="1" applyAlignment="1">
      <alignment horizontal="center" vertical="center" wrapText="1" readingOrder="1"/>
    </xf>
    <xf numFmtId="39" fontId="11" fillId="0" borderId="25" xfId="1" applyNumberFormat="1" applyFont="1" applyFill="1" applyBorder="1" applyAlignment="1" applyProtection="1">
      <alignment horizontal="center" vertical="center" wrapText="1" readingOrder="1"/>
      <protection locked="0"/>
    </xf>
    <xf numFmtId="39" fontId="11" fillId="0" borderId="26" xfId="1" applyNumberFormat="1" applyFont="1" applyFill="1" applyBorder="1" applyAlignment="1" applyProtection="1">
      <alignment horizontal="center" vertical="center" wrapText="1" readingOrder="1"/>
      <protection locked="0"/>
    </xf>
    <xf numFmtId="10" fontId="11" fillId="7" borderId="26" xfId="2" applyNumberFormat="1" applyFont="1" applyFill="1" applyBorder="1" applyAlignment="1" applyProtection="1">
      <alignment horizontal="center" vertical="center" wrapText="1" readingOrder="1"/>
    </xf>
    <xf numFmtId="10" fontId="11" fillId="7" borderId="27" xfId="2" applyNumberFormat="1" applyFont="1" applyFill="1" applyBorder="1" applyAlignment="1" applyProtection="1">
      <alignment horizontal="center" vertical="center" wrapText="1" readingOrder="1"/>
    </xf>
    <xf numFmtId="0" fontId="14" fillId="8" borderId="26" xfId="0" applyFont="1" applyFill="1" applyBorder="1" applyAlignment="1">
      <alignment horizontal="center" vertical="center" wrapText="1" readingOrder="1"/>
    </xf>
    <xf numFmtId="0" fontId="11" fillId="6" borderId="26" xfId="0" applyFont="1" applyFill="1" applyBorder="1" applyAlignment="1">
      <alignment vertical="top" wrapText="1"/>
    </xf>
    <xf numFmtId="0" fontId="11" fillId="6" borderId="27" xfId="0" applyFont="1" applyFill="1" applyBorder="1" applyAlignment="1">
      <alignment vertical="top" wrapText="1"/>
    </xf>
    <xf numFmtId="39" fontId="11" fillId="0" borderId="23" xfId="1" applyNumberFormat="1" applyFont="1" applyFill="1" applyBorder="1" applyAlignment="1" applyProtection="1">
      <alignment horizontal="center" vertical="center" wrapText="1" readingOrder="1"/>
      <protection locked="0"/>
    </xf>
    <xf numFmtId="39" fontId="11" fillId="0" borderId="33" xfId="1" applyNumberFormat="1" applyFont="1" applyFill="1" applyBorder="1" applyAlignment="1" applyProtection="1">
      <alignment horizontal="center" vertical="center" wrapText="1" readingOrder="1"/>
      <protection locked="0"/>
    </xf>
    <xf numFmtId="39" fontId="11" fillId="0" borderId="22" xfId="1" applyNumberFormat="1" applyFont="1" applyFill="1" applyBorder="1" applyAlignment="1" applyProtection="1">
      <alignment horizontal="center" vertical="center" wrapText="1" readingOrder="1"/>
      <protection locked="0"/>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19" fillId="0" borderId="20" xfId="0" quotePrefix="1" applyNumberFormat="1" applyFont="1" applyBorder="1" applyAlignment="1" applyProtection="1">
      <alignment horizontal="left" vertical="center" wrapText="1"/>
      <protection locked="0"/>
    </xf>
    <xf numFmtId="0" fontId="20" fillId="0" borderId="20" xfId="0" applyFont="1" applyBorder="1" applyAlignment="1" applyProtection="1">
      <alignment horizontal="left" vertical="center" wrapText="1"/>
      <protection locked="0"/>
    </xf>
    <xf numFmtId="0" fontId="8" fillId="5" borderId="0" xfId="0" applyFont="1" applyFill="1" applyBorder="1" applyAlignment="1">
      <alignment horizontal="left" vertical="center" wrapText="1"/>
    </xf>
    <xf numFmtId="0" fontId="10" fillId="6" borderId="20" xfId="0" applyFont="1" applyFill="1" applyBorder="1" applyAlignment="1">
      <alignment horizontal="left" vertical="center" wrapText="1"/>
    </xf>
    <xf numFmtId="0" fontId="10" fillId="6" borderId="19" xfId="0" applyFont="1" applyFill="1" applyBorder="1" applyAlignment="1">
      <alignment horizontal="left" vertical="center" wrapText="1"/>
    </xf>
    <xf numFmtId="0" fontId="10" fillId="6" borderId="34" xfId="0" applyFont="1" applyFill="1" applyBorder="1" applyAlignment="1">
      <alignment horizontal="left" vertical="center" wrapText="1"/>
    </xf>
    <xf numFmtId="0" fontId="0" fillId="0" borderId="1" xfId="0" applyBorder="1" applyAlignment="1">
      <alignment horizontal="center"/>
    </xf>
    <xf numFmtId="0" fontId="0" fillId="0" borderId="0" xfId="0" applyBorder="1" applyAlignment="1">
      <alignment horizontal="center"/>
    </xf>
    <xf numFmtId="0" fontId="0" fillId="0" borderId="35" xfId="0" applyBorder="1" applyAlignment="1">
      <alignment horizontal="center"/>
    </xf>
    <xf numFmtId="0" fontId="0" fillId="3" borderId="5" xfId="0" applyFill="1" applyBorder="1" applyAlignment="1">
      <alignment horizontal="center"/>
    </xf>
    <xf numFmtId="0" fontId="0" fillId="3" borderId="0" xfId="0" applyFill="1" applyBorder="1" applyAlignment="1">
      <alignment horizontal="center"/>
    </xf>
    <xf numFmtId="0" fontId="0" fillId="3" borderId="6" xfId="0" applyFill="1" applyBorder="1" applyAlignment="1">
      <alignment horizontal="center"/>
    </xf>
    <xf numFmtId="0" fontId="7" fillId="4" borderId="5" xfId="0" applyFont="1" applyFill="1" applyBorder="1" applyAlignment="1">
      <alignment horizontal="left" vertical="center"/>
    </xf>
    <xf numFmtId="0" fontId="7" fillId="4" borderId="6" xfId="0" applyFont="1" applyFill="1" applyBorder="1" applyAlignment="1">
      <alignment horizontal="left" vertical="center"/>
    </xf>
    <xf numFmtId="0" fontId="8" fillId="5" borderId="5" xfId="0" applyFont="1" applyFill="1" applyBorder="1" applyAlignment="1">
      <alignment horizontal="left" vertical="center"/>
    </xf>
    <xf numFmtId="0" fontId="8" fillId="5" borderId="0" xfId="0" applyFont="1" applyFill="1" applyBorder="1" applyAlignment="1">
      <alignment horizontal="left" vertical="center"/>
    </xf>
    <xf numFmtId="0" fontId="8" fillId="5" borderId="6" xfId="0" applyFont="1" applyFill="1" applyBorder="1" applyAlignment="1">
      <alignment horizontal="left" vertical="center"/>
    </xf>
    <xf numFmtId="49" fontId="19" fillId="0" borderId="38" xfId="0" quotePrefix="1" applyNumberFormat="1" applyFont="1" applyBorder="1" applyAlignment="1" applyProtection="1">
      <alignment horizontal="left" vertical="center" wrapText="1"/>
      <protection locked="0"/>
    </xf>
    <xf numFmtId="0" fontId="2" fillId="0" borderId="36" xfId="0" applyFont="1" applyBorder="1"/>
    <xf numFmtId="0" fontId="20" fillId="0" borderId="38" xfId="0" applyFont="1" applyBorder="1" applyAlignment="1" applyProtection="1">
      <alignment horizontal="left" vertical="center" wrapText="1"/>
      <protection locked="0"/>
    </xf>
    <xf numFmtId="0" fontId="9" fillId="0" borderId="5" xfId="0" applyFont="1" applyBorder="1" applyAlignment="1">
      <alignment horizontal="left" vertical="center"/>
    </xf>
    <xf numFmtId="0" fontId="10" fillId="6" borderId="38" xfId="0" applyFont="1" applyFill="1" applyBorder="1" applyAlignment="1">
      <alignment horizontal="left" vertical="center" wrapText="1"/>
    </xf>
    <xf numFmtId="0" fontId="9" fillId="0" borderId="5" xfId="0" applyFont="1" applyBorder="1" applyAlignment="1">
      <alignment vertical="center"/>
    </xf>
    <xf numFmtId="0" fontId="10" fillId="6" borderId="37" xfId="0" applyFont="1" applyFill="1" applyBorder="1" applyAlignment="1">
      <alignment horizontal="left" vertical="center" wrapText="1"/>
    </xf>
    <xf numFmtId="0" fontId="20" fillId="0" borderId="6" xfId="0" applyFont="1" applyBorder="1" applyAlignment="1" applyProtection="1">
      <alignment horizontal="left" vertical="center" wrapText="1"/>
      <protection locked="0"/>
    </xf>
    <xf numFmtId="0" fontId="9" fillId="0" borderId="5" xfId="0" applyFont="1" applyBorder="1" applyAlignment="1">
      <alignment vertical="center" wrapText="1"/>
    </xf>
    <xf numFmtId="0" fontId="13" fillId="6" borderId="40" xfId="0" applyFont="1" applyFill="1" applyBorder="1" applyAlignment="1">
      <alignment horizontal="center" vertical="center" wrapText="1" readingOrder="1"/>
    </xf>
    <xf numFmtId="0" fontId="13" fillId="6" borderId="41" xfId="0" applyFont="1" applyFill="1" applyBorder="1" applyAlignment="1">
      <alignment horizontal="center" vertical="center" wrapText="1" readingOrder="1"/>
    </xf>
    <xf numFmtId="39" fontId="11" fillId="0" borderId="42" xfId="1" applyNumberFormat="1" applyFont="1" applyFill="1" applyBorder="1" applyAlignment="1" applyProtection="1">
      <alignment horizontal="center" vertical="center" wrapText="1" readingOrder="1"/>
      <protection locked="0"/>
    </xf>
    <xf numFmtId="10" fontId="11" fillId="7" borderId="39" xfId="2" applyNumberFormat="1" applyFont="1" applyFill="1" applyBorder="1" applyAlignment="1" applyProtection="1">
      <alignment horizontal="center" vertical="center" wrapText="1" readingOrder="1"/>
    </xf>
    <xf numFmtId="0" fontId="11" fillId="6" borderId="39" xfId="0" applyFont="1" applyFill="1" applyBorder="1" applyAlignment="1">
      <alignment vertical="top" wrapText="1"/>
    </xf>
    <xf numFmtId="0" fontId="15" fillId="8" borderId="43" xfId="0" applyFont="1" applyFill="1" applyBorder="1" applyAlignment="1">
      <alignment horizontal="center" vertical="center" wrapText="1" readingOrder="1"/>
    </xf>
    <xf numFmtId="0" fontId="15" fillId="8" borderId="44" xfId="0" applyFont="1" applyFill="1" applyBorder="1" applyAlignment="1">
      <alignment horizontal="center" vertical="center" wrapText="1" readingOrder="1"/>
    </xf>
    <xf numFmtId="0" fontId="16" fillId="0" borderId="42" xfId="0" applyFont="1" applyBorder="1" applyAlignment="1" applyProtection="1">
      <alignment vertical="top" wrapText="1"/>
      <protection locked="0"/>
    </xf>
    <xf numFmtId="167" fontId="16" fillId="7" borderId="39" xfId="0" applyNumberFormat="1" applyFont="1" applyFill="1" applyBorder="1" applyAlignment="1" applyProtection="1">
      <alignment horizontal="center" vertical="center" wrapText="1" readingOrder="1"/>
    </xf>
    <xf numFmtId="0" fontId="23" fillId="0" borderId="42" xfId="0" applyNumberFormat="1" applyFont="1" applyFill="1" applyBorder="1" applyAlignment="1" applyProtection="1">
      <alignment vertical="top" wrapText="1"/>
      <protection locked="0"/>
    </xf>
    <xf numFmtId="0" fontId="16" fillId="0" borderId="45" xfId="0" applyFont="1" applyBorder="1" applyAlignment="1" applyProtection="1">
      <alignment vertical="top" wrapText="1"/>
      <protection locked="0"/>
    </xf>
    <xf numFmtId="0" fontId="9" fillId="0" borderId="5" xfId="0" applyFont="1" applyBorder="1" applyAlignment="1" applyProtection="1">
      <alignment vertical="center" wrapText="1"/>
      <protection locked="0"/>
    </xf>
    <xf numFmtId="0" fontId="24" fillId="0" borderId="0" xfId="0" applyFont="1" applyBorder="1" applyAlignment="1" applyProtection="1">
      <alignment horizontal="left" vertical="center" wrapText="1"/>
      <protection locked="0"/>
    </xf>
    <xf numFmtId="0" fontId="24" fillId="0" borderId="6"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8" fillId="5" borderId="6"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99061</xdr:colOff>
      <xdr:row>0</xdr:row>
      <xdr:rowOff>148167</xdr:rowOff>
    </xdr:from>
    <xdr:ext cx="1202689" cy="710905"/>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148167"/>
          <a:ext cx="1202689" cy="71090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99061</xdr:colOff>
      <xdr:row>0</xdr:row>
      <xdr:rowOff>66675</xdr:rowOff>
    </xdr:from>
    <xdr:ext cx="1234439" cy="729673"/>
    <xdr:pic>
      <xdr:nvPicPr>
        <xdr:cNvPr id="3" name="Imagen 2">
          <a:extLst>
            <a:ext uri="{FF2B5EF4-FFF2-40B4-BE49-F238E27FC236}">
              <a16:creationId xmlns:a16="http://schemas.microsoft.com/office/drawing/2014/main" id="{2221EA22-0066-4848-A40A-188636EFAAAC}"/>
            </a:ext>
          </a:extLst>
        </xdr:cNvPr>
        <xdr:cNvPicPr>
          <a:picLocks noChangeAspect="1"/>
        </xdr:cNvPicPr>
      </xdr:nvPicPr>
      <xdr:blipFill>
        <a:blip xmlns:r="http://schemas.openxmlformats.org/officeDocument/2006/relationships" r:embed="rId1"/>
        <a:stretch>
          <a:fillRect/>
        </a:stretch>
      </xdr:blipFill>
      <xdr:spPr>
        <a:xfrm>
          <a:off x="99061" y="66675"/>
          <a:ext cx="1234439" cy="72967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49169</xdr:colOff>
      <xdr:row>31</xdr:row>
      <xdr:rowOff>3544</xdr:rowOff>
    </xdr:to>
    <xdr:pic>
      <xdr:nvPicPr>
        <xdr:cNvPr id="2" name="Imagen 1">
          <a:extLst>
            <a:ext uri="{FF2B5EF4-FFF2-40B4-BE49-F238E27FC236}">
              <a16:creationId xmlns:a16="http://schemas.microsoft.com/office/drawing/2014/main" id="{D0F4445D-2B38-46CA-A284-82A846BAF8F6}"/>
            </a:ext>
          </a:extLst>
        </xdr:cNvPr>
        <xdr:cNvPicPr>
          <a:picLocks noChangeAspect="1"/>
        </xdr:cNvPicPr>
      </xdr:nvPicPr>
      <xdr:blipFill>
        <a:blip xmlns:r="http://schemas.openxmlformats.org/officeDocument/2006/relationships" r:embed="rId1"/>
        <a:stretch>
          <a:fillRect/>
        </a:stretch>
      </xdr:blipFill>
      <xdr:spPr>
        <a:xfrm>
          <a:off x="0" y="190500"/>
          <a:ext cx="4621169" cy="5718544"/>
        </a:xfrm>
        <a:prstGeom prst="rect">
          <a:avLst/>
        </a:prstGeom>
      </xdr:spPr>
    </xdr:pic>
    <xdr:clientData/>
  </xdr:twoCellAnchor>
  <xdr:twoCellAnchor editAs="oneCell">
    <xdr:from>
      <xdr:col>7</xdr:col>
      <xdr:colOff>0</xdr:colOff>
      <xdr:row>3</xdr:row>
      <xdr:rowOff>0</xdr:rowOff>
    </xdr:from>
    <xdr:to>
      <xdr:col>13</xdr:col>
      <xdr:colOff>49169</xdr:colOff>
      <xdr:row>33</xdr:row>
      <xdr:rowOff>3544</xdr:rowOff>
    </xdr:to>
    <xdr:pic>
      <xdr:nvPicPr>
        <xdr:cNvPr id="3" name="Imagen 2">
          <a:extLst>
            <a:ext uri="{FF2B5EF4-FFF2-40B4-BE49-F238E27FC236}">
              <a16:creationId xmlns:a16="http://schemas.microsoft.com/office/drawing/2014/main" id="{DB791C44-9B2A-4D82-9ACD-1E26FD2FB862}"/>
            </a:ext>
          </a:extLst>
        </xdr:cNvPr>
        <xdr:cNvPicPr>
          <a:picLocks noChangeAspect="1"/>
        </xdr:cNvPicPr>
      </xdr:nvPicPr>
      <xdr:blipFill>
        <a:blip xmlns:r="http://schemas.openxmlformats.org/officeDocument/2006/relationships" r:embed="rId1"/>
        <a:stretch>
          <a:fillRect/>
        </a:stretch>
      </xdr:blipFill>
      <xdr:spPr>
        <a:xfrm>
          <a:off x="5334000" y="571500"/>
          <a:ext cx="4621169" cy="5718544"/>
        </a:xfrm>
        <a:prstGeom prst="rect">
          <a:avLst/>
        </a:prstGeom>
      </xdr:spPr>
    </xdr:pic>
    <xdr:clientData/>
  </xdr:twoCellAnchor>
  <xdr:twoCellAnchor editAs="oneCell">
    <xdr:from>
      <xdr:col>14</xdr:col>
      <xdr:colOff>0</xdr:colOff>
      <xdr:row>4</xdr:row>
      <xdr:rowOff>0</xdr:rowOff>
    </xdr:from>
    <xdr:to>
      <xdr:col>19</xdr:col>
      <xdr:colOff>299060</xdr:colOff>
      <xdr:row>22</xdr:row>
      <xdr:rowOff>76504</xdr:rowOff>
    </xdr:to>
    <xdr:pic>
      <xdr:nvPicPr>
        <xdr:cNvPr id="4" name="Imagen 3">
          <a:extLst>
            <a:ext uri="{FF2B5EF4-FFF2-40B4-BE49-F238E27FC236}">
              <a16:creationId xmlns:a16="http://schemas.microsoft.com/office/drawing/2014/main" id="{8BD52CA1-ACC5-46A0-AF5B-103FE75C276C}"/>
            </a:ext>
          </a:extLst>
        </xdr:cNvPr>
        <xdr:cNvPicPr>
          <a:picLocks noChangeAspect="1"/>
        </xdr:cNvPicPr>
      </xdr:nvPicPr>
      <xdr:blipFill>
        <a:blip xmlns:r="http://schemas.openxmlformats.org/officeDocument/2006/relationships" r:embed="rId2"/>
        <a:stretch>
          <a:fillRect/>
        </a:stretch>
      </xdr:blipFill>
      <xdr:spPr>
        <a:xfrm>
          <a:off x="10668000" y="762000"/>
          <a:ext cx="4109060" cy="35055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19246</xdr:rowOff>
    </xdr:from>
    <xdr:to>
      <xdr:col>6</xdr:col>
      <xdr:colOff>484148</xdr:colOff>
      <xdr:row>14</xdr:row>
      <xdr:rowOff>189586</xdr:rowOff>
    </xdr:to>
    <xdr:pic>
      <xdr:nvPicPr>
        <xdr:cNvPr id="2" name="Imagen 1">
          <a:extLst>
            <a:ext uri="{FF2B5EF4-FFF2-40B4-BE49-F238E27FC236}">
              <a16:creationId xmlns:a16="http://schemas.microsoft.com/office/drawing/2014/main" id="{3A23CFE2-0927-44B8-9605-D0B74081CFD6}"/>
            </a:ext>
          </a:extLst>
        </xdr:cNvPr>
        <xdr:cNvPicPr>
          <a:picLocks noChangeAspect="1"/>
        </xdr:cNvPicPr>
      </xdr:nvPicPr>
      <xdr:blipFill>
        <a:blip xmlns:r="http://schemas.openxmlformats.org/officeDocument/2006/relationships" r:embed="rId1"/>
        <a:stretch>
          <a:fillRect/>
        </a:stretch>
      </xdr:blipFill>
      <xdr:spPr>
        <a:xfrm>
          <a:off x="9525" y="19246"/>
          <a:ext cx="5046623" cy="2837340"/>
        </a:xfrm>
        <a:prstGeom prst="rect">
          <a:avLst/>
        </a:prstGeom>
      </xdr:spPr>
    </xdr:pic>
    <xdr:clientData/>
  </xdr:twoCellAnchor>
  <xdr:twoCellAnchor editAs="oneCell">
    <xdr:from>
      <xdr:col>6</xdr:col>
      <xdr:colOff>516310</xdr:colOff>
      <xdr:row>0</xdr:row>
      <xdr:rowOff>57150</xdr:rowOff>
    </xdr:from>
    <xdr:to>
      <xdr:col>13</xdr:col>
      <xdr:colOff>19050</xdr:colOff>
      <xdr:row>14</xdr:row>
      <xdr:rowOff>109489</xdr:rowOff>
    </xdr:to>
    <xdr:pic>
      <xdr:nvPicPr>
        <xdr:cNvPr id="4" name="Imagen 3">
          <a:extLst>
            <a:ext uri="{FF2B5EF4-FFF2-40B4-BE49-F238E27FC236}">
              <a16:creationId xmlns:a16="http://schemas.microsoft.com/office/drawing/2014/main" id="{E7257AFC-0229-4459-8D64-C60CAC650587}"/>
            </a:ext>
          </a:extLst>
        </xdr:cNvPr>
        <xdr:cNvPicPr>
          <a:picLocks noChangeAspect="1"/>
        </xdr:cNvPicPr>
      </xdr:nvPicPr>
      <xdr:blipFill>
        <a:blip xmlns:r="http://schemas.openxmlformats.org/officeDocument/2006/relationships" r:embed="rId2"/>
        <a:stretch>
          <a:fillRect/>
        </a:stretch>
      </xdr:blipFill>
      <xdr:spPr>
        <a:xfrm>
          <a:off x="5088310" y="57150"/>
          <a:ext cx="4836740" cy="2719339"/>
        </a:xfrm>
        <a:prstGeom prst="rect">
          <a:avLst/>
        </a:prstGeom>
      </xdr:spPr>
    </xdr:pic>
    <xdr:clientData/>
  </xdr:twoCellAnchor>
  <xdr:twoCellAnchor editAs="oneCell">
    <xdr:from>
      <xdr:col>0</xdr:col>
      <xdr:colOff>57150</xdr:colOff>
      <xdr:row>16</xdr:row>
      <xdr:rowOff>85725</xdr:rowOff>
    </xdr:from>
    <xdr:to>
      <xdr:col>6</xdr:col>
      <xdr:colOff>294937</xdr:colOff>
      <xdr:row>30</xdr:row>
      <xdr:rowOff>122910</xdr:rowOff>
    </xdr:to>
    <xdr:pic>
      <xdr:nvPicPr>
        <xdr:cNvPr id="5" name="Imagen 4">
          <a:extLst>
            <a:ext uri="{FF2B5EF4-FFF2-40B4-BE49-F238E27FC236}">
              <a16:creationId xmlns:a16="http://schemas.microsoft.com/office/drawing/2014/main" id="{CA2A9402-8F10-4BC4-BE3F-888DC6A09903}"/>
            </a:ext>
          </a:extLst>
        </xdr:cNvPr>
        <xdr:cNvPicPr>
          <a:picLocks noChangeAspect="1"/>
        </xdr:cNvPicPr>
      </xdr:nvPicPr>
      <xdr:blipFill>
        <a:blip xmlns:r="http://schemas.openxmlformats.org/officeDocument/2006/relationships" r:embed="rId3"/>
        <a:stretch>
          <a:fillRect/>
        </a:stretch>
      </xdr:blipFill>
      <xdr:spPr>
        <a:xfrm>
          <a:off x="57150" y="3133725"/>
          <a:ext cx="4809787" cy="2704185"/>
        </a:xfrm>
        <a:prstGeom prst="rect">
          <a:avLst/>
        </a:prstGeom>
      </xdr:spPr>
    </xdr:pic>
    <xdr:clientData/>
  </xdr:twoCellAnchor>
  <xdr:twoCellAnchor editAs="oneCell">
    <xdr:from>
      <xdr:col>6</xdr:col>
      <xdr:colOff>455116</xdr:colOff>
      <xdr:row>16</xdr:row>
      <xdr:rowOff>114300</xdr:rowOff>
    </xdr:from>
    <xdr:to>
      <xdr:col>12</xdr:col>
      <xdr:colOff>575939</xdr:colOff>
      <xdr:row>30</xdr:row>
      <xdr:rowOff>85725</xdr:rowOff>
    </xdr:to>
    <xdr:pic>
      <xdr:nvPicPr>
        <xdr:cNvPr id="6" name="Imagen 5">
          <a:extLst>
            <a:ext uri="{FF2B5EF4-FFF2-40B4-BE49-F238E27FC236}">
              <a16:creationId xmlns:a16="http://schemas.microsoft.com/office/drawing/2014/main" id="{01CF8540-1328-4D78-89BA-5C209F5E1D25}"/>
            </a:ext>
          </a:extLst>
        </xdr:cNvPr>
        <xdr:cNvPicPr>
          <a:picLocks noChangeAspect="1"/>
        </xdr:cNvPicPr>
      </xdr:nvPicPr>
      <xdr:blipFill>
        <a:blip xmlns:r="http://schemas.openxmlformats.org/officeDocument/2006/relationships" r:embed="rId4"/>
        <a:stretch>
          <a:fillRect/>
        </a:stretch>
      </xdr:blipFill>
      <xdr:spPr>
        <a:xfrm>
          <a:off x="5027116" y="3162300"/>
          <a:ext cx="4692823" cy="2638425"/>
        </a:xfrm>
        <a:prstGeom prst="rect">
          <a:avLst/>
        </a:prstGeom>
      </xdr:spPr>
    </xdr:pic>
    <xdr:clientData/>
  </xdr:twoCellAnchor>
  <xdr:twoCellAnchor editAs="oneCell">
    <xdr:from>
      <xdr:col>2</xdr:col>
      <xdr:colOff>438150</xdr:colOff>
      <xdr:row>31</xdr:row>
      <xdr:rowOff>30123</xdr:rowOff>
    </xdr:from>
    <xdr:to>
      <xdr:col>9</xdr:col>
      <xdr:colOff>741323</xdr:colOff>
      <xdr:row>47</xdr:row>
      <xdr:rowOff>151485</xdr:rowOff>
    </xdr:to>
    <xdr:pic>
      <xdr:nvPicPr>
        <xdr:cNvPr id="7" name="Imagen 6">
          <a:extLst>
            <a:ext uri="{FF2B5EF4-FFF2-40B4-BE49-F238E27FC236}">
              <a16:creationId xmlns:a16="http://schemas.microsoft.com/office/drawing/2014/main" id="{A88C6B16-0DBF-4668-8D43-CA224550EFEA}"/>
            </a:ext>
          </a:extLst>
        </xdr:cNvPr>
        <xdr:cNvPicPr>
          <a:picLocks noChangeAspect="1"/>
        </xdr:cNvPicPr>
      </xdr:nvPicPr>
      <xdr:blipFill>
        <a:blip xmlns:r="http://schemas.openxmlformats.org/officeDocument/2006/relationships" r:embed="rId5"/>
        <a:stretch>
          <a:fillRect/>
        </a:stretch>
      </xdr:blipFill>
      <xdr:spPr>
        <a:xfrm>
          <a:off x="1962150" y="5935623"/>
          <a:ext cx="5637173" cy="31693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31:J33" totalsRowShown="0" headerRowDxfId="29" dataDxfId="27" headerRowBorderDxfId="28" tableBorderDxfId="26" totalsRowBorderDxfId="25">
  <tableColumns count="10">
    <tableColumn id="1" xr3:uid="{DC1B7B10-25DF-444B-B97E-464EC471DB5B}" name="Producto" dataDxfId="24"/>
    <tableColumn id="2" xr3:uid="{C61E64BC-B5A5-45F4-8F84-130CBA355D9D}" name="Indicador" dataDxfId="23"/>
    <tableColumn id="3" xr3:uid="{3AC7971E-A8AB-4C13-830D-AC13829EAC0E}" name="Física_x000a_(A)" dataDxfId="22"/>
    <tableColumn id="4" xr3:uid="{8DB7EDBB-DB79-4CBD-AD68-D153CE19B0A8}" name="Financiera_x000a_(B)" dataDxfId="21"/>
    <tableColumn id="9" xr3:uid="{AC3E8DE2-D537-4CBB-AD59-753602F58C3E}" name="Física_x000a_(C)" dataDxfId="20"/>
    <tableColumn id="10" xr3:uid="{25C7EA1D-EAE0-4DC9-9FB1-C0E265B640E6}" name="Financiera_x000a_(D)" dataDxfId="19"/>
    <tableColumn id="5" xr3:uid="{C2FDA61C-9281-4FCB-A3FE-246521A85EA0}" name="Física _x000a_(E)" dataDxfId="18"/>
    <tableColumn id="6" xr3:uid="{B07D8104-8103-4848-A228-6FBAE528EF68}" name="Financiera _x000a_ (F)" dataDxfId="17"/>
    <tableColumn id="7" xr3:uid="{F97ACE16-1124-4543-AD0A-CBAA1878A36A}" name="Física _x000a_(%)_x000a_ G=E/C" dataDxfId="16" dataCellStyle="Porcentaje">
      <calculatedColumnFormula xml:space="preserve"> (G32) /( E32)*1</calculatedColumnFormula>
    </tableColumn>
    <tableColumn id="8" xr3:uid="{CAB2F777-24BA-4EFC-82F9-153B93171D9B}" name="Financiero _x000a_(%) _x000a_H=F/D" dataDxfId="15">
      <calculatedColumnFormula>(H32) /(F32)*1</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DE509C-6809-4277-B8DB-1518397021A0}" name="Tabla174" displayName="Tabla174" ref="A28:J31" totalsRowShown="0" headerRowDxfId="14" dataDxfId="12" headerRowBorderDxfId="13" tableBorderDxfId="11" totalsRowBorderDxfId="10">
  <tableColumns count="10">
    <tableColumn id="1" xr3:uid="{5559F776-0118-4BCD-8212-780D1EBDA9BD}" name="Producto" dataDxfId="9"/>
    <tableColumn id="2" xr3:uid="{DF962735-97EE-4AB7-989E-A891A50662B1}" name="Indicador" dataDxfId="8"/>
    <tableColumn id="3" xr3:uid="{DF91D9E0-0F71-4CCE-9FCE-613A0BA5011B}" name="Física_x000a_(A)" dataDxfId="7"/>
    <tableColumn id="4" xr3:uid="{4E16531F-2EE4-43A0-8080-B3E0BE0FEBCF}" name="Financiera_x000a_(B)" dataDxfId="6"/>
    <tableColumn id="9" xr3:uid="{38173A96-AED7-4C37-AE24-F559BA264B9B}" name="Física_x000a_(C)" dataDxfId="5"/>
    <tableColumn id="10" xr3:uid="{E970416E-305F-453F-83FA-CA99C502455A}" name="Financiera_x000a_(D)" dataDxfId="4"/>
    <tableColumn id="5" xr3:uid="{5179B770-CB5A-4701-90A7-E06F3C4B02B8}" name="Física _x000a_(E)" dataDxfId="3"/>
    <tableColumn id="6" xr3:uid="{84973BAE-AF90-4B8A-B9C8-CD9195FB9E55}" name="Financiera _x000a_ (F)" dataDxfId="2"/>
    <tableColumn id="7" xr3:uid="{3A514A42-5CA9-4F47-82A8-8AE29E496E64}" name="Física _x000a_(%)_x000a_ G=E/C" dataDxfId="1" dataCellStyle="Porcentaje">
      <calculatedColumnFormula xml:space="preserve"> (G29) /( E29)*1</calculatedColumnFormula>
    </tableColumn>
    <tableColumn id="8" xr3:uid="{C9246DE9-807C-4269-80B4-B02E744BB248}" name="Financiero _x000a_(%) _x000a_H=F/D" dataDxfId="0">
      <calculatedColumnFormula xml:space="preserve"> (H29) /( F29)*1</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K56"/>
  <sheetViews>
    <sheetView zoomScale="90" zoomScaleNormal="90" workbookViewId="0">
      <selection activeCell="J56" sqref="A1:J56"/>
    </sheetView>
  </sheetViews>
  <sheetFormatPr baseColWidth="10" defaultRowHeight="15" x14ac:dyDescent="0.25"/>
  <cols>
    <col min="1" max="1" width="23" style="6" customWidth="1"/>
    <col min="2" max="2" width="14.5703125" style="6" customWidth="1"/>
    <col min="3" max="3" width="12.7109375" style="6" customWidth="1"/>
    <col min="4" max="4" width="15.28515625" style="6" customWidth="1"/>
    <col min="5" max="5" width="12.7109375" style="6" customWidth="1"/>
    <col min="6" max="6" width="14.5703125" style="6" customWidth="1"/>
    <col min="7" max="7" width="12.7109375" style="6" customWidth="1"/>
    <col min="8" max="8" width="14.28515625" style="6" customWidth="1"/>
    <col min="9" max="10" width="12.7109375" style="6" customWidth="1"/>
    <col min="11" max="11" width="11.42578125" style="6"/>
  </cols>
  <sheetData>
    <row r="1" spans="1:11" ht="21.75" thickBot="1" x14ac:dyDescent="0.3">
      <c r="A1" s="22"/>
      <c r="B1" s="119" t="s">
        <v>50</v>
      </c>
      <c r="C1" s="120"/>
      <c r="D1" s="120"/>
      <c r="E1" s="120"/>
      <c r="F1" s="120"/>
      <c r="G1" s="120"/>
      <c r="H1" s="120"/>
      <c r="I1" s="120"/>
      <c r="J1" s="121"/>
      <c r="K1" s="1"/>
    </row>
    <row r="2" spans="1:11" ht="27.75" customHeight="1" thickBot="1" x14ac:dyDescent="0.3">
      <c r="A2" s="23"/>
      <c r="B2" s="122" t="s">
        <v>0</v>
      </c>
      <c r="C2" s="123"/>
      <c r="D2" s="122" t="s">
        <v>1</v>
      </c>
      <c r="E2" s="124"/>
      <c r="F2" s="124"/>
      <c r="G2" s="123"/>
      <c r="H2" s="125"/>
      <c r="I2" s="2" t="s">
        <v>2</v>
      </c>
      <c r="J2" s="3" t="s">
        <v>3</v>
      </c>
      <c r="K2" s="1"/>
    </row>
    <row r="3" spans="1:11" ht="30" customHeight="1" thickBot="1" x14ac:dyDescent="0.3">
      <c r="A3" s="24"/>
      <c r="B3" s="126" t="s">
        <v>4</v>
      </c>
      <c r="C3" s="127"/>
      <c r="D3" s="126" t="s">
        <v>98</v>
      </c>
      <c r="E3" s="127"/>
      <c r="F3" s="127"/>
      <c r="G3" s="127"/>
      <c r="H3" s="128"/>
      <c r="I3" s="26">
        <v>44572</v>
      </c>
      <c r="J3" s="27"/>
      <c r="K3" s="1"/>
    </row>
    <row r="4" spans="1:11" x14ac:dyDescent="0.25">
      <c r="A4" s="129"/>
      <c r="B4" s="130"/>
      <c r="C4" s="130"/>
      <c r="D4" s="131"/>
      <c r="E4" s="131"/>
      <c r="F4" s="131"/>
      <c r="G4" s="131"/>
      <c r="H4" s="131"/>
      <c r="I4" s="130"/>
      <c r="J4" s="132"/>
      <c r="K4" s="1"/>
    </row>
    <row r="5" spans="1:11" ht="3" customHeight="1" x14ac:dyDescent="0.25">
      <c r="A5" s="116"/>
      <c r="B5" s="117"/>
      <c r="C5" s="117"/>
      <c r="D5" s="117"/>
      <c r="E5" s="117"/>
      <c r="F5" s="117"/>
      <c r="G5" s="117"/>
      <c r="H5" s="117"/>
      <c r="I5" s="117"/>
      <c r="J5" s="118"/>
      <c r="K5" s="1"/>
    </row>
    <row r="6" spans="1:11" ht="15.75" x14ac:dyDescent="0.25">
      <c r="A6" s="86" t="s">
        <v>5</v>
      </c>
      <c r="B6" s="87"/>
      <c r="C6" s="87"/>
      <c r="D6" s="87"/>
      <c r="E6" s="87"/>
      <c r="F6" s="87"/>
      <c r="G6" s="87"/>
      <c r="H6" s="87"/>
      <c r="I6" s="87"/>
      <c r="J6" s="88"/>
      <c r="K6" s="1"/>
    </row>
    <row r="7" spans="1:11" ht="15.75" x14ac:dyDescent="0.25">
      <c r="A7" s="98" t="s">
        <v>6</v>
      </c>
      <c r="B7" s="99"/>
      <c r="C7" s="99"/>
      <c r="D7" s="99"/>
      <c r="E7" s="99"/>
      <c r="F7" s="99"/>
      <c r="G7" s="99"/>
      <c r="H7" s="99"/>
      <c r="I7" s="99"/>
      <c r="J7" s="100"/>
      <c r="K7" s="1"/>
    </row>
    <row r="8" spans="1:11" x14ac:dyDescent="0.25">
      <c r="A8" s="28" t="s">
        <v>7</v>
      </c>
      <c r="B8" s="133" t="s">
        <v>56</v>
      </c>
      <c r="C8" s="133"/>
      <c r="D8" s="133"/>
      <c r="E8" s="133"/>
      <c r="F8" s="133"/>
      <c r="G8" s="133"/>
      <c r="H8" s="133"/>
      <c r="I8" s="133"/>
      <c r="J8" s="133"/>
      <c r="K8" s="1"/>
    </row>
    <row r="9" spans="1:11" ht="15" customHeight="1" x14ac:dyDescent="0.25">
      <c r="A9" s="29" t="s">
        <v>36</v>
      </c>
      <c r="B9" s="133" t="s">
        <v>57</v>
      </c>
      <c r="C9" s="133"/>
      <c r="D9" s="133"/>
      <c r="E9" s="133"/>
      <c r="F9" s="133"/>
      <c r="G9" s="133"/>
      <c r="H9" s="133"/>
      <c r="I9" s="133"/>
      <c r="J9" s="133"/>
      <c r="K9" s="1"/>
    </row>
    <row r="10" spans="1:11" x14ac:dyDescent="0.25">
      <c r="A10" s="29" t="s">
        <v>37</v>
      </c>
      <c r="B10" s="133" t="s">
        <v>58</v>
      </c>
      <c r="C10" s="133"/>
      <c r="D10" s="133"/>
      <c r="E10" s="133"/>
      <c r="F10" s="133"/>
      <c r="G10" s="133"/>
      <c r="H10" s="133"/>
      <c r="I10" s="133"/>
      <c r="J10" s="133"/>
      <c r="K10" s="1"/>
    </row>
    <row r="11" spans="1:11" ht="48.75" customHeight="1" x14ac:dyDescent="0.25">
      <c r="A11" s="28" t="s">
        <v>8</v>
      </c>
      <c r="B11" s="134" t="s">
        <v>60</v>
      </c>
      <c r="C11" s="134"/>
      <c r="D11" s="134"/>
      <c r="E11" s="134"/>
      <c r="F11" s="134"/>
      <c r="G11" s="134"/>
      <c r="H11" s="134"/>
      <c r="I11" s="134"/>
      <c r="J11" s="134"/>
    </row>
    <row r="12" spans="1:11" ht="54.75" customHeight="1" x14ac:dyDescent="0.25">
      <c r="A12" s="28" t="s">
        <v>9</v>
      </c>
      <c r="B12" s="134" t="s">
        <v>61</v>
      </c>
      <c r="C12" s="134"/>
      <c r="D12" s="134"/>
      <c r="E12" s="134"/>
      <c r="F12" s="134"/>
      <c r="G12" s="134"/>
      <c r="H12" s="134"/>
      <c r="I12" s="134"/>
      <c r="J12" s="134"/>
    </row>
    <row r="13" spans="1:11" ht="15.75" x14ac:dyDescent="0.25">
      <c r="A13" s="86" t="s">
        <v>10</v>
      </c>
      <c r="B13" s="87"/>
      <c r="C13" s="87"/>
      <c r="D13" s="87"/>
      <c r="E13" s="87"/>
      <c r="F13" s="87"/>
      <c r="G13" s="87"/>
      <c r="H13" s="87"/>
      <c r="I13" s="87"/>
      <c r="J13" s="88"/>
    </row>
    <row r="14" spans="1:11" s="59" customFormat="1" ht="52.5" customHeight="1" x14ac:dyDescent="0.2">
      <c r="A14" s="56" t="s">
        <v>11</v>
      </c>
      <c r="B14" s="57">
        <v>2</v>
      </c>
      <c r="C14" s="73" t="s">
        <v>90</v>
      </c>
      <c r="D14" s="74"/>
      <c r="E14" s="74"/>
      <c r="F14" s="74"/>
      <c r="G14" s="74"/>
      <c r="H14" s="74"/>
      <c r="I14" s="74"/>
      <c r="J14" s="75"/>
      <c r="K14" s="58"/>
    </row>
    <row r="15" spans="1:11" s="51" customFormat="1" ht="24.75" customHeight="1" x14ac:dyDescent="0.2">
      <c r="A15" s="60" t="s">
        <v>12</v>
      </c>
      <c r="B15" s="57">
        <v>2.1</v>
      </c>
      <c r="C15" s="76" t="s">
        <v>91</v>
      </c>
      <c r="D15" s="76"/>
      <c r="E15" s="76"/>
      <c r="F15" s="76"/>
      <c r="G15" s="76"/>
      <c r="H15" s="76"/>
      <c r="I15" s="76"/>
      <c r="J15" s="77"/>
      <c r="K15" s="40"/>
    </row>
    <row r="16" spans="1:11" s="51" customFormat="1" ht="48" customHeight="1" x14ac:dyDescent="0.2">
      <c r="A16" s="60" t="s">
        <v>13</v>
      </c>
      <c r="B16" s="61" t="s">
        <v>92</v>
      </c>
      <c r="C16" s="76" t="s">
        <v>93</v>
      </c>
      <c r="D16" s="76"/>
      <c r="E16" s="76"/>
      <c r="F16" s="76"/>
      <c r="G16" s="76"/>
      <c r="H16" s="76"/>
      <c r="I16" s="76"/>
      <c r="J16" s="77"/>
      <c r="K16" s="40"/>
    </row>
    <row r="17" spans="1:11" s="51" customFormat="1" ht="59.25" customHeight="1" x14ac:dyDescent="0.2">
      <c r="A17" s="56" t="s">
        <v>11</v>
      </c>
      <c r="B17" s="62">
        <v>3</v>
      </c>
      <c r="C17" s="78" t="s">
        <v>94</v>
      </c>
      <c r="D17" s="78"/>
      <c r="E17" s="78"/>
      <c r="F17" s="78"/>
      <c r="G17" s="78"/>
      <c r="H17" s="78"/>
      <c r="I17" s="78"/>
      <c r="J17" s="79"/>
      <c r="K17" s="40"/>
    </row>
    <row r="18" spans="1:11" s="51" customFormat="1" ht="35.25" customHeight="1" x14ac:dyDescent="0.2">
      <c r="A18" s="60" t="s">
        <v>12</v>
      </c>
      <c r="B18" s="63">
        <v>3.3</v>
      </c>
      <c r="C18" s="78" t="s">
        <v>95</v>
      </c>
      <c r="D18" s="78"/>
      <c r="E18" s="78"/>
      <c r="F18" s="78"/>
      <c r="G18" s="78"/>
      <c r="H18" s="78"/>
      <c r="I18" s="78"/>
      <c r="J18" s="79"/>
      <c r="K18" s="40"/>
    </row>
    <row r="19" spans="1:11" s="51" customFormat="1" ht="23.25" customHeight="1" x14ac:dyDescent="0.2">
      <c r="A19" s="60" t="s">
        <v>13</v>
      </c>
      <c r="B19" s="61" t="s">
        <v>96</v>
      </c>
      <c r="C19" s="76" t="s">
        <v>97</v>
      </c>
      <c r="D19" s="76"/>
      <c r="E19" s="76"/>
      <c r="F19" s="76"/>
      <c r="G19" s="76"/>
      <c r="H19" s="76"/>
      <c r="I19" s="76"/>
      <c r="J19" s="77"/>
      <c r="K19" s="40"/>
    </row>
    <row r="20" spans="1:11" ht="59.25" customHeight="1" x14ac:dyDescent="0.25">
      <c r="A20" s="86" t="s">
        <v>14</v>
      </c>
      <c r="B20" s="97"/>
      <c r="C20" s="97"/>
      <c r="D20" s="97"/>
      <c r="E20" s="97"/>
      <c r="F20" s="97"/>
      <c r="G20" s="97"/>
      <c r="H20" s="97"/>
      <c r="I20" s="97"/>
      <c r="J20" s="88"/>
    </row>
    <row r="21" spans="1:11" ht="27" customHeight="1" x14ac:dyDescent="0.25">
      <c r="A21" s="4" t="s">
        <v>15</v>
      </c>
      <c r="B21" s="84" t="s">
        <v>100</v>
      </c>
      <c r="C21" s="84"/>
      <c r="D21" s="84"/>
      <c r="E21" s="84"/>
      <c r="F21" s="84"/>
      <c r="G21" s="84"/>
      <c r="H21" s="84"/>
      <c r="I21" s="84"/>
      <c r="J21" s="85"/>
    </row>
    <row r="22" spans="1:11" ht="23.25" customHeight="1" x14ac:dyDescent="0.25">
      <c r="A22" s="9" t="s">
        <v>16</v>
      </c>
      <c r="B22" s="84" t="s">
        <v>65</v>
      </c>
      <c r="C22" s="84"/>
      <c r="D22" s="84"/>
      <c r="E22" s="84"/>
      <c r="F22" s="84"/>
      <c r="G22" s="84"/>
      <c r="H22" s="84"/>
      <c r="I22" s="84"/>
      <c r="J22" s="85"/>
    </row>
    <row r="23" spans="1:11" ht="25.5" customHeight="1" x14ac:dyDescent="0.25">
      <c r="A23" s="9" t="s">
        <v>17</v>
      </c>
      <c r="B23" s="84" t="s">
        <v>99</v>
      </c>
      <c r="C23" s="84"/>
      <c r="D23" s="84"/>
      <c r="E23" s="84"/>
      <c r="F23" s="84"/>
      <c r="G23" s="84"/>
      <c r="H23" s="84"/>
      <c r="I23" s="84"/>
      <c r="J23" s="85"/>
    </row>
    <row r="24" spans="1:11" ht="47.25" customHeight="1" x14ac:dyDescent="0.25">
      <c r="A24" s="9" t="s">
        <v>38</v>
      </c>
      <c r="B24" s="84" t="s">
        <v>62</v>
      </c>
      <c r="C24" s="84"/>
      <c r="D24" s="84"/>
      <c r="E24" s="84"/>
      <c r="F24" s="84"/>
      <c r="G24" s="84"/>
      <c r="H24" s="84"/>
      <c r="I24" s="84"/>
      <c r="J24" s="85"/>
      <c r="K24" s="1"/>
    </row>
    <row r="25" spans="1:11" ht="15.75" x14ac:dyDescent="0.25">
      <c r="A25" s="86" t="s">
        <v>18</v>
      </c>
      <c r="B25" s="87"/>
      <c r="C25" s="87"/>
      <c r="D25" s="87"/>
      <c r="E25" s="87"/>
      <c r="F25" s="87"/>
      <c r="G25" s="87"/>
      <c r="H25" s="87"/>
      <c r="I25" s="87"/>
      <c r="J25" s="88"/>
    </row>
    <row r="26" spans="1:11" ht="15.75" x14ac:dyDescent="0.25">
      <c r="A26" s="98" t="s">
        <v>19</v>
      </c>
      <c r="B26" s="99"/>
      <c r="C26" s="99"/>
      <c r="D26" s="99"/>
      <c r="E26" s="99"/>
      <c r="F26" s="99"/>
      <c r="G26" s="99"/>
      <c r="H26" s="99"/>
      <c r="I26" s="99"/>
      <c r="J26" s="100"/>
      <c r="K26" s="1"/>
    </row>
    <row r="27" spans="1:11" ht="15" customHeight="1" x14ac:dyDescent="0.25">
      <c r="A27" s="101" t="s">
        <v>20</v>
      </c>
      <c r="B27" s="102"/>
      <c r="C27" s="103" t="s">
        <v>21</v>
      </c>
      <c r="D27" s="105"/>
      <c r="E27" s="105"/>
      <c r="F27" s="105" t="s">
        <v>22</v>
      </c>
      <c r="G27" s="105"/>
      <c r="H27" s="102"/>
      <c r="I27" s="103" t="s">
        <v>23</v>
      </c>
      <c r="J27" s="104"/>
    </row>
    <row r="28" spans="1:11" x14ac:dyDescent="0.25">
      <c r="A28" s="106">
        <v>14299616525</v>
      </c>
      <c r="B28" s="107"/>
      <c r="C28" s="113">
        <v>14672214118.83</v>
      </c>
      <c r="D28" s="114"/>
      <c r="E28" s="115"/>
      <c r="F28" s="113">
        <v>14512881846.34</v>
      </c>
      <c r="G28" s="114"/>
      <c r="H28" s="115"/>
      <c r="I28" s="108">
        <f>F28/C28*1</f>
        <v>0.9891405433972289</v>
      </c>
      <c r="J28" s="109"/>
    </row>
    <row r="29" spans="1:11" ht="15.75" x14ac:dyDescent="0.25">
      <c r="A29" s="98" t="s">
        <v>24</v>
      </c>
      <c r="B29" s="99"/>
      <c r="C29" s="99"/>
      <c r="D29" s="99"/>
      <c r="E29" s="99"/>
      <c r="F29" s="99"/>
      <c r="G29" s="99"/>
      <c r="H29" s="99"/>
      <c r="I29" s="99"/>
      <c r="J29" s="100"/>
      <c r="K29" s="1"/>
    </row>
    <row r="30" spans="1:11" x14ac:dyDescent="0.25">
      <c r="A30" s="5"/>
      <c r="B30"/>
      <c r="C30" s="110" t="s">
        <v>49</v>
      </c>
      <c r="D30" s="111"/>
      <c r="E30" s="110" t="s">
        <v>81</v>
      </c>
      <c r="F30" s="111"/>
      <c r="G30" s="110" t="s">
        <v>82</v>
      </c>
      <c r="H30" s="110"/>
      <c r="I30" s="110" t="s">
        <v>25</v>
      </c>
      <c r="J30" s="112"/>
    </row>
    <row r="31" spans="1:11" ht="38.25" x14ac:dyDescent="0.25">
      <c r="A31" s="10" t="s">
        <v>26</v>
      </c>
      <c r="B31" s="11" t="s">
        <v>27</v>
      </c>
      <c r="C31" s="11" t="s">
        <v>39</v>
      </c>
      <c r="D31" s="11" t="s">
        <v>40</v>
      </c>
      <c r="E31" s="11" t="s">
        <v>43</v>
      </c>
      <c r="F31" s="11" t="s">
        <v>44</v>
      </c>
      <c r="G31" s="11" t="s">
        <v>45</v>
      </c>
      <c r="H31" s="11" t="s">
        <v>46</v>
      </c>
      <c r="I31" s="11" t="s">
        <v>47</v>
      </c>
      <c r="J31" s="12" t="s">
        <v>48</v>
      </c>
    </row>
    <row r="32" spans="1:11" ht="66.75" customHeight="1" x14ac:dyDescent="0.25">
      <c r="A32" s="13" t="s">
        <v>74</v>
      </c>
      <c r="B32" s="30" t="s">
        <v>101</v>
      </c>
      <c r="C32" s="64">
        <v>102000</v>
      </c>
      <c r="D32" s="65">
        <v>65021466</v>
      </c>
      <c r="E32" s="70">
        <v>13868</v>
      </c>
      <c r="F32" s="69">
        <v>49070249</v>
      </c>
      <c r="G32" s="66">
        <v>45033</v>
      </c>
      <c r="H32" s="69">
        <v>73998762</v>
      </c>
      <c r="I32" s="67">
        <v>5.5170000000000003</v>
      </c>
      <c r="J32" s="68">
        <v>0.90517468721932459</v>
      </c>
    </row>
    <row r="33" spans="1:11" ht="63.75" customHeight="1" x14ac:dyDescent="0.25">
      <c r="A33" s="17" t="s">
        <v>59</v>
      </c>
      <c r="B33" s="18" t="s">
        <v>102</v>
      </c>
      <c r="C33" s="55">
        <v>24106</v>
      </c>
      <c r="D33" s="15">
        <v>2680811249</v>
      </c>
      <c r="E33" s="15">
        <v>29930</v>
      </c>
      <c r="F33" s="15">
        <v>664431753</v>
      </c>
      <c r="G33" s="16">
        <v>33105</v>
      </c>
      <c r="H33" s="15">
        <v>2381674841.7399998</v>
      </c>
      <c r="I33" s="34">
        <f t="shared" ref="I33" si="0" xml:space="preserve"> (G33) /( E33)*1</f>
        <v>1.1060808553291013</v>
      </c>
      <c r="J33" s="35">
        <f t="shared" ref="J33" si="1">(H33) /(F33)*1</f>
        <v>3.5845289316568829</v>
      </c>
    </row>
    <row r="34" spans="1:11" ht="15.75" x14ac:dyDescent="0.25">
      <c r="A34" s="86" t="s">
        <v>28</v>
      </c>
      <c r="B34" s="87"/>
      <c r="C34" s="87"/>
      <c r="D34" s="87"/>
      <c r="E34" s="87"/>
      <c r="F34" s="87"/>
      <c r="G34" s="87"/>
      <c r="H34" s="87"/>
      <c r="I34" s="87"/>
      <c r="J34" s="88"/>
    </row>
    <row r="35" spans="1:11" ht="15.75" x14ac:dyDescent="0.25">
      <c r="A35" s="98" t="s">
        <v>29</v>
      </c>
      <c r="B35" s="99"/>
      <c r="C35" s="99"/>
      <c r="D35" s="99"/>
      <c r="E35" s="99"/>
      <c r="F35" s="99"/>
      <c r="G35" s="99"/>
      <c r="H35" s="99"/>
      <c r="I35" s="99"/>
      <c r="J35" s="100"/>
      <c r="K35" s="1"/>
    </row>
    <row r="36" spans="1:11" x14ac:dyDescent="0.25">
      <c r="A36" s="21" t="s">
        <v>30</v>
      </c>
      <c r="B36" s="82" t="s">
        <v>55</v>
      </c>
      <c r="C36" s="82"/>
      <c r="D36" s="82"/>
      <c r="E36" s="82"/>
      <c r="F36" s="82"/>
      <c r="G36" s="82"/>
      <c r="H36" s="82"/>
      <c r="I36" s="82"/>
      <c r="J36" s="83"/>
    </row>
    <row r="37" spans="1:11" ht="50.25" customHeight="1" x14ac:dyDescent="0.25">
      <c r="A37" s="21" t="s">
        <v>31</v>
      </c>
      <c r="B37" s="84" t="s">
        <v>54</v>
      </c>
      <c r="C37" s="84"/>
      <c r="D37" s="84"/>
      <c r="E37" s="84"/>
      <c r="F37" s="84"/>
      <c r="G37" s="84"/>
      <c r="H37" s="84"/>
      <c r="I37" s="84"/>
      <c r="J37" s="85"/>
    </row>
    <row r="38" spans="1:11" ht="297" customHeight="1" x14ac:dyDescent="0.25">
      <c r="A38" s="21" t="s">
        <v>32</v>
      </c>
      <c r="B38" s="84" t="s">
        <v>104</v>
      </c>
      <c r="C38" s="84"/>
      <c r="D38" s="84"/>
      <c r="E38" s="84"/>
      <c r="F38" s="84"/>
      <c r="G38" s="84"/>
      <c r="H38" s="84"/>
      <c r="I38" s="84"/>
      <c r="J38" s="85"/>
    </row>
    <row r="39" spans="1:11" ht="30" x14ac:dyDescent="0.25">
      <c r="A39" s="21" t="s">
        <v>33</v>
      </c>
      <c r="B39" s="84" t="s">
        <v>41</v>
      </c>
      <c r="C39" s="84"/>
      <c r="D39" s="84"/>
      <c r="E39" s="84"/>
      <c r="F39" s="84"/>
      <c r="G39" s="84"/>
      <c r="H39" s="84"/>
      <c r="I39" s="84"/>
      <c r="J39" s="85"/>
    </row>
    <row r="40" spans="1:11" ht="26.25" customHeight="1" x14ac:dyDescent="0.25">
      <c r="A40" s="21" t="s">
        <v>30</v>
      </c>
      <c r="B40" s="82" t="s">
        <v>59</v>
      </c>
      <c r="C40" s="82"/>
      <c r="D40" s="82"/>
      <c r="E40" s="82"/>
      <c r="F40" s="82"/>
      <c r="G40" s="82"/>
      <c r="H40" s="82"/>
      <c r="I40" s="82"/>
      <c r="J40" s="83"/>
    </row>
    <row r="41" spans="1:11" ht="50.25" customHeight="1" x14ac:dyDescent="0.25">
      <c r="A41" s="21" t="s">
        <v>31</v>
      </c>
      <c r="B41" s="84" t="s">
        <v>75</v>
      </c>
      <c r="C41" s="84"/>
      <c r="D41" s="84"/>
      <c r="E41" s="84"/>
      <c r="F41" s="84"/>
      <c r="G41" s="84"/>
      <c r="H41" s="84"/>
      <c r="I41" s="84"/>
      <c r="J41" s="85"/>
      <c r="K41" s="1"/>
    </row>
    <row r="42" spans="1:11" ht="127.5" customHeight="1" x14ac:dyDescent="0.25">
      <c r="A42" s="21" t="s">
        <v>32</v>
      </c>
      <c r="B42" s="84" t="s">
        <v>103</v>
      </c>
      <c r="C42" s="84"/>
      <c r="D42" s="84"/>
      <c r="E42" s="84"/>
      <c r="F42" s="84"/>
      <c r="G42" s="84"/>
      <c r="H42" s="84"/>
      <c r="I42" s="84"/>
      <c r="J42" s="85"/>
    </row>
    <row r="43" spans="1:11" ht="44.25" customHeight="1" x14ac:dyDescent="0.25">
      <c r="A43" s="21" t="s">
        <v>33</v>
      </c>
      <c r="B43" s="84" t="s">
        <v>110</v>
      </c>
      <c r="C43" s="84"/>
      <c r="D43" s="84"/>
      <c r="E43" s="84"/>
      <c r="F43" s="84"/>
      <c r="G43" s="84"/>
      <c r="H43" s="84"/>
      <c r="I43" s="84"/>
      <c r="J43" s="85"/>
    </row>
    <row r="44" spans="1:11" ht="30.75" customHeight="1" x14ac:dyDescent="0.25">
      <c r="A44" s="86" t="s">
        <v>34</v>
      </c>
      <c r="B44" s="87"/>
      <c r="C44" s="87"/>
      <c r="D44" s="87"/>
      <c r="E44" s="87"/>
      <c r="F44" s="87"/>
      <c r="G44" s="87"/>
      <c r="H44" s="87"/>
      <c r="I44" s="87"/>
      <c r="J44" s="88"/>
    </row>
    <row r="45" spans="1:11" ht="15.75" x14ac:dyDescent="0.25">
      <c r="A45" s="89" t="s">
        <v>35</v>
      </c>
      <c r="B45" s="90"/>
      <c r="C45" s="90"/>
      <c r="D45" s="90"/>
      <c r="E45" s="90"/>
      <c r="F45" s="90"/>
      <c r="G45" s="90"/>
      <c r="H45" s="90"/>
      <c r="I45" s="90"/>
      <c r="J45" s="91"/>
    </row>
    <row r="46" spans="1:11" ht="21.75" customHeight="1" thickBot="1" x14ac:dyDescent="0.3">
      <c r="A46" s="92" t="s">
        <v>42</v>
      </c>
      <c r="B46" s="93"/>
      <c r="C46" s="93"/>
      <c r="D46" s="93"/>
      <c r="E46" s="93"/>
      <c r="F46" s="93"/>
      <c r="G46" s="93"/>
      <c r="H46" s="93"/>
      <c r="I46" s="93"/>
      <c r="J46" s="85"/>
    </row>
    <row r="47" spans="1:11" x14ac:dyDescent="0.25">
      <c r="A47" s="44"/>
      <c r="B47" s="45"/>
      <c r="C47" s="45"/>
      <c r="D47" s="45"/>
      <c r="E47" s="45"/>
      <c r="F47" s="45"/>
      <c r="G47" s="45"/>
      <c r="H47" s="45"/>
      <c r="I47" s="45"/>
      <c r="J47" s="46" cm="1">
        <f t="array" aca="1" ref="J47" ca="1">A33:J47</f>
        <v>0</v>
      </c>
    </row>
    <row r="48" spans="1:11" x14ac:dyDescent="0.25">
      <c r="A48" s="94"/>
      <c r="B48" s="95"/>
      <c r="C48" s="95"/>
      <c r="D48" s="95"/>
      <c r="E48" s="95"/>
      <c r="F48" s="95"/>
      <c r="G48" s="95"/>
      <c r="H48" s="95"/>
      <c r="I48" s="95"/>
      <c r="J48" s="96"/>
    </row>
    <row r="49" spans="1:10" x14ac:dyDescent="0.25">
      <c r="A49" s="36"/>
      <c r="B49" s="47"/>
      <c r="C49" s="47"/>
      <c r="D49" s="47"/>
      <c r="E49" s="47"/>
      <c r="F49" s="47"/>
      <c r="G49" s="47"/>
      <c r="H49" s="47"/>
      <c r="I49" s="47"/>
      <c r="J49" s="37"/>
    </row>
    <row r="50" spans="1:10" x14ac:dyDescent="0.25">
      <c r="A50" s="36"/>
      <c r="B50" s="47"/>
      <c r="C50" s="47"/>
      <c r="D50" s="47"/>
      <c r="E50" s="47"/>
      <c r="F50" s="47"/>
      <c r="G50" s="47"/>
      <c r="H50" s="47"/>
      <c r="I50" s="47"/>
      <c r="J50" s="37"/>
    </row>
    <row r="51" spans="1:10" x14ac:dyDescent="0.25">
      <c r="A51" s="36"/>
      <c r="B51" s="47"/>
      <c r="C51" s="47"/>
      <c r="D51" s="47"/>
      <c r="E51" s="47"/>
      <c r="F51" s="47"/>
      <c r="G51" s="47"/>
      <c r="H51" s="47"/>
      <c r="I51" s="47"/>
      <c r="J51" s="37"/>
    </row>
    <row r="52" spans="1:10" x14ac:dyDescent="0.25">
      <c r="A52" s="36"/>
      <c r="B52" s="47"/>
      <c r="C52" s="47"/>
      <c r="D52" s="47"/>
      <c r="E52" s="47"/>
      <c r="F52" s="47"/>
      <c r="G52" s="47"/>
      <c r="H52" s="47"/>
      <c r="I52" s="47"/>
      <c r="J52" s="37"/>
    </row>
    <row r="53" spans="1:10" x14ac:dyDescent="0.25">
      <c r="A53" s="36"/>
      <c r="B53" s="47"/>
      <c r="C53" s="47"/>
      <c r="D53" s="47"/>
      <c r="E53" s="47"/>
      <c r="F53" s="47"/>
      <c r="G53" s="47"/>
      <c r="H53" s="47"/>
      <c r="I53" s="47"/>
      <c r="J53" s="37"/>
    </row>
    <row r="54" spans="1:10" ht="15.75" x14ac:dyDescent="0.25">
      <c r="A54" s="80" t="s">
        <v>84</v>
      </c>
      <c r="B54" s="81"/>
      <c r="C54" s="48"/>
      <c r="D54" s="81" t="s">
        <v>85</v>
      </c>
      <c r="E54" s="81"/>
      <c r="F54" s="81"/>
      <c r="G54" s="48" t="s">
        <v>86</v>
      </c>
      <c r="H54" s="49"/>
      <c r="I54" s="49"/>
      <c r="J54" s="38"/>
    </row>
    <row r="55" spans="1:10" ht="15.75" x14ac:dyDescent="0.25">
      <c r="A55" s="39" t="s">
        <v>87</v>
      </c>
      <c r="B55" s="49"/>
      <c r="C55" s="49" t="s">
        <v>88</v>
      </c>
      <c r="D55" s="49"/>
      <c r="E55" s="49"/>
      <c r="F55" s="50"/>
      <c r="G55" s="49"/>
      <c r="H55" s="49" t="s">
        <v>89</v>
      </c>
      <c r="I55" s="49"/>
      <c r="J55" s="38"/>
    </row>
    <row r="56" spans="1:10" ht="16.5" thickBot="1" x14ac:dyDescent="0.3">
      <c r="A56" s="41"/>
      <c r="B56" s="42"/>
      <c r="C56" s="42"/>
      <c r="D56" s="42"/>
      <c r="E56" s="42"/>
      <c r="F56" s="42"/>
      <c r="G56" s="42"/>
      <c r="H56" s="42"/>
      <c r="I56" s="42"/>
      <c r="J56" s="43"/>
    </row>
  </sheetData>
  <mergeCells count="57">
    <mergeCell ref="B8:J8"/>
    <mergeCell ref="B11:J11"/>
    <mergeCell ref="B12:J12"/>
    <mergeCell ref="A13:J13"/>
    <mergeCell ref="B9:J9"/>
    <mergeCell ref="B10:J10"/>
    <mergeCell ref="A5:J5"/>
    <mergeCell ref="A6:J6"/>
    <mergeCell ref="A7:J7"/>
    <mergeCell ref="B1:J1"/>
    <mergeCell ref="B2:C2"/>
    <mergeCell ref="D2:H2"/>
    <mergeCell ref="B3:C3"/>
    <mergeCell ref="D3:H3"/>
    <mergeCell ref="A4:J4"/>
    <mergeCell ref="B36:J36"/>
    <mergeCell ref="B37:J37"/>
    <mergeCell ref="B38:J38"/>
    <mergeCell ref="B39:J39"/>
    <mergeCell ref="A28:B28"/>
    <mergeCell ref="I28:J28"/>
    <mergeCell ref="A29:J29"/>
    <mergeCell ref="C30:D30"/>
    <mergeCell ref="G30:H30"/>
    <mergeCell ref="I30:J30"/>
    <mergeCell ref="C28:E28"/>
    <mergeCell ref="F28:H28"/>
    <mergeCell ref="E30:F30"/>
    <mergeCell ref="A34:J34"/>
    <mergeCell ref="A35:J35"/>
    <mergeCell ref="A25:J25"/>
    <mergeCell ref="A26:J26"/>
    <mergeCell ref="A27:B27"/>
    <mergeCell ref="I27:J27"/>
    <mergeCell ref="C27:E27"/>
    <mergeCell ref="F27:H27"/>
    <mergeCell ref="A20:J20"/>
    <mergeCell ref="B21:J21"/>
    <mergeCell ref="B22:J22"/>
    <mergeCell ref="B23:J23"/>
    <mergeCell ref="B24:J24"/>
    <mergeCell ref="A54:B54"/>
    <mergeCell ref="D54:F54"/>
    <mergeCell ref="B40:J40"/>
    <mergeCell ref="B41:J41"/>
    <mergeCell ref="B42:J42"/>
    <mergeCell ref="B43:J43"/>
    <mergeCell ref="A44:J44"/>
    <mergeCell ref="A45:J45"/>
    <mergeCell ref="A46:J46"/>
    <mergeCell ref="A48:J48"/>
    <mergeCell ref="C14:J14"/>
    <mergeCell ref="C15:J15"/>
    <mergeCell ref="C17:J17"/>
    <mergeCell ref="C18:J18"/>
    <mergeCell ref="C19:J19"/>
    <mergeCell ref="C16:J16"/>
  </mergeCells>
  <phoneticPr fontId="21" type="noConversion"/>
  <dataValidations count="16">
    <dataValidation allowBlank="1" showInputMessage="1" showErrorMessage="1" prompt="Monto ejecutado en el trimestre" sqref="H31:H33" xr:uid="{90E46E24-8E3F-4224-9F5D-F387CD76556E}"/>
    <dataValidation allowBlank="1" showInputMessage="1" showErrorMessage="1" prompt="Meta alcanzada en el trimestre" sqref="G31:G33" xr:uid="{078E0B3D-C3D5-4323-9A6F-7DD5AA0A91C9}"/>
    <dataValidation allowBlank="1" showInputMessage="1" showErrorMessage="1" prompt="Monto presupuestado para el producto" sqref="F31 D31:D33 E32:F33" xr:uid="{247AEBBA-5BB4-404D-982B-514E41C68A75}"/>
    <dataValidation allowBlank="1" showInputMessage="1" showErrorMessage="1" prompt="Meta anual del indicador" sqref="E31 C31:C33" xr:uid="{F1CB8B99-164D-4F51-9E69-AECE57493A93}"/>
    <dataValidation allowBlank="1" showInputMessage="1" showErrorMessage="1" prompt="Nombre del indicador" sqref="B31:B33" xr:uid="{3FF3C7F1-052B-4689-97E1-0EEC782A6AE3}"/>
    <dataValidation allowBlank="1" showInputMessage="1" showErrorMessage="1" prompt="Nombre de cada producto" sqref="A31:A33" xr:uid="{2947E0C5-61A1-48DD-8DCD-04F9232477FC}"/>
    <dataValidation allowBlank="1" showInputMessage="1" showErrorMessage="1" prompt="¿En qué consiste el programa?" sqref="B22:J22" xr:uid="{A2362AFB-DC9D-43E3-823E-BC3F38EE514F}"/>
    <dataValidation allowBlank="1" showInputMessage="1" showErrorMessage="1" prompt="Presupuesto del programa" sqref="A28:C28 F28" xr:uid="{10C45041-D43A-47DE-85AC-7CF3C245ADCF}"/>
    <dataValidation allowBlank="1" showInputMessage="1" showErrorMessage="1" prompt="Oportunidades de mejora identificadas" sqref="A46:J47" xr:uid="{DA848EFB-3FC8-4206-B557-B09F4E34DBE3}"/>
    <dataValidation allowBlank="1" showInputMessage="1" showErrorMessage="1" prompt="De existir desvío, explicar razones." sqref="B39:J39 B43" xr:uid="{15752D16-318A-466B-84D2-F16C378EE918}"/>
    <dataValidation allowBlank="1" showInputMessage="1" showErrorMessage="1" prompt="1. Describir lo plasmado en el presupuesto_x000a_2. Describir lo alcanzado en términos financieros y de producción " sqref="B38:J38 B42:J42" xr:uid="{A72D67B3-A10B-4E8F-9A22-A756D2816C9A}"/>
    <dataValidation allowBlank="1" showInputMessage="1" showErrorMessage="1" prompt="¿En qué consiste el producto? su objetivo" sqref="B41:J41 B37:J37" xr:uid="{C5CE3DEC-0EC8-49F9-8F89-90A444E4EB2F}"/>
    <dataValidation allowBlank="1" showInputMessage="1" showErrorMessage="1" prompt="Nombre del producto" sqref="B36:J36 B40:J40" xr:uid="{57A174E9-6613-4681-B27E-70CFF7E4AC6E}"/>
    <dataValidation allowBlank="1" showInputMessage="1" showErrorMessage="1" prompt="¿A quién va dirigido el programa?, ¿qué característica tiene esta población que requiere ser beneficiada?" sqref="B23:J23" xr:uid="{11F3E972-AD96-42CB-BEF8-91EA11A88336}"/>
    <dataValidation allowBlank="1" showInputMessage="1" prompt="Nombre del capítulo" sqref="B8:J10" xr:uid="{7B510400-5492-4460-9A17-6F9C9401B683}"/>
    <dataValidation allowBlank="1" sqref="A8" xr:uid="{4E4D531B-D39C-42CD-8509-9C2E6575184D}"/>
  </dataValidations>
  <pageMargins left="0.7" right="0.7" top="0.75" bottom="0.75" header="0.3" footer="0.3"/>
  <pageSetup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82DB-CC3B-4E6F-B926-A3C6A04C7A9A}">
  <sheetPr>
    <pageSetUpPr fitToPage="1"/>
  </sheetPr>
  <dimension ref="A1:L56"/>
  <sheetViews>
    <sheetView tabSelected="1" workbookViewId="0">
      <selection activeCell="B12" sqref="B12:J12"/>
    </sheetView>
  </sheetViews>
  <sheetFormatPr baseColWidth="10" defaultRowHeight="15" x14ac:dyDescent="0.25"/>
  <cols>
    <col min="1" max="1" width="21.7109375" customWidth="1"/>
    <col min="2" max="2" width="15.7109375" customWidth="1"/>
    <col min="3" max="3" width="9.85546875" customWidth="1"/>
    <col min="4" max="4" width="17.7109375" customWidth="1"/>
    <col min="5" max="6" width="11.42578125" customWidth="1"/>
    <col min="7" max="7" width="14.5703125" customWidth="1"/>
    <col min="8" max="8" width="11.7109375" bestFit="1" customWidth="1"/>
  </cols>
  <sheetData>
    <row r="1" spans="1:10" ht="21.75" thickBot="1" x14ac:dyDescent="0.3">
      <c r="A1" s="22"/>
      <c r="B1" s="119" t="s">
        <v>83</v>
      </c>
      <c r="C1" s="120"/>
      <c r="D1" s="120"/>
      <c r="E1" s="120"/>
      <c r="F1" s="120"/>
      <c r="G1" s="120"/>
      <c r="H1" s="120"/>
      <c r="I1" s="120"/>
      <c r="J1" s="121"/>
    </row>
    <row r="2" spans="1:10" ht="21.75" thickBot="1" x14ac:dyDescent="0.3">
      <c r="A2" s="23"/>
      <c r="B2" s="122" t="s">
        <v>0</v>
      </c>
      <c r="C2" s="124"/>
      <c r="D2" s="122" t="s">
        <v>1</v>
      </c>
      <c r="E2" s="124"/>
      <c r="F2" s="124"/>
      <c r="G2" s="124"/>
      <c r="H2" s="125"/>
      <c r="I2" s="2" t="s">
        <v>2</v>
      </c>
      <c r="J2" s="3" t="s">
        <v>3</v>
      </c>
    </row>
    <row r="3" spans="1:10" ht="21.75" thickBot="1" x14ac:dyDescent="0.3">
      <c r="A3" s="24"/>
      <c r="B3" s="126" t="s">
        <v>4</v>
      </c>
      <c r="C3" s="127"/>
      <c r="D3" s="126" t="s">
        <v>111</v>
      </c>
      <c r="E3" s="127"/>
      <c r="F3" s="127"/>
      <c r="G3" s="127"/>
      <c r="H3" s="128"/>
      <c r="I3" s="26">
        <v>44572</v>
      </c>
      <c r="J3" s="27"/>
    </row>
    <row r="4" spans="1:10" x14ac:dyDescent="0.25">
      <c r="A4" s="139"/>
      <c r="B4" s="130"/>
      <c r="C4" s="130"/>
      <c r="D4" s="140"/>
      <c r="E4" s="140"/>
      <c r="F4" s="140"/>
      <c r="G4" s="140"/>
      <c r="H4" s="140"/>
      <c r="I4" s="130"/>
      <c r="J4" s="141"/>
    </row>
    <row r="5" spans="1:10" x14ac:dyDescent="0.25">
      <c r="A5" s="142"/>
      <c r="B5" s="143"/>
      <c r="C5" s="143"/>
      <c r="D5" s="143"/>
      <c r="E5" s="143"/>
      <c r="F5" s="143"/>
      <c r="G5" s="143"/>
      <c r="H5" s="143"/>
      <c r="I5" s="143"/>
      <c r="J5" s="144"/>
    </row>
    <row r="6" spans="1:10" ht="15.75" x14ac:dyDescent="0.25">
      <c r="A6" s="145" t="s">
        <v>5</v>
      </c>
      <c r="B6" s="97"/>
      <c r="C6" s="97"/>
      <c r="D6" s="97"/>
      <c r="E6" s="97"/>
      <c r="F6" s="97"/>
      <c r="G6" s="97"/>
      <c r="H6" s="97"/>
      <c r="I6" s="97"/>
      <c r="J6" s="146"/>
    </row>
    <row r="7" spans="1:10" ht="15.75" x14ac:dyDescent="0.25">
      <c r="A7" s="147" t="s">
        <v>6</v>
      </c>
      <c r="B7" s="148"/>
      <c r="C7" s="148"/>
      <c r="D7" s="148"/>
      <c r="E7" s="148"/>
      <c r="F7" s="148"/>
      <c r="G7" s="148"/>
      <c r="H7" s="148"/>
      <c r="I7" s="148"/>
      <c r="J7" s="149"/>
    </row>
    <row r="8" spans="1:10" x14ac:dyDescent="0.25">
      <c r="A8" s="60" t="s">
        <v>7</v>
      </c>
      <c r="B8" s="133" t="s">
        <v>56</v>
      </c>
      <c r="C8" s="133"/>
      <c r="D8" s="133"/>
      <c r="E8" s="133"/>
      <c r="F8" s="133"/>
      <c r="G8" s="133"/>
      <c r="H8" s="133"/>
      <c r="I8" s="133"/>
      <c r="J8" s="150"/>
    </row>
    <row r="9" spans="1:10" x14ac:dyDescent="0.25">
      <c r="A9" s="151" t="s">
        <v>36</v>
      </c>
      <c r="B9" s="133" t="s">
        <v>57</v>
      </c>
      <c r="C9" s="133"/>
      <c r="D9" s="133"/>
      <c r="E9" s="133"/>
      <c r="F9" s="133"/>
      <c r="G9" s="133"/>
      <c r="H9" s="133"/>
      <c r="I9" s="133"/>
      <c r="J9" s="150"/>
    </row>
    <row r="10" spans="1:10" x14ac:dyDescent="0.25">
      <c r="A10" s="151" t="s">
        <v>37</v>
      </c>
      <c r="B10" s="133" t="s">
        <v>58</v>
      </c>
      <c r="C10" s="133"/>
      <c r="D10" s="133"/>
      <c r="E10" s="133"/>
      <c r="F10" s="133"/>
      <c r="G10" s="133"/>
      <c r="H10" s="133"/>
      <c r="I10" s="133"/>
      <c r="J10" s="150"/>
    </row>
    <row r="11" spans="1:10" x14ac:dyDescent="0.25">
      <c r="A11" s="60" t="s">
        <v>8</v>
      </c>
      <c r="B11" s="134" t="s">
        <v>52</v>
      </c>
      <c r="C11" s="134"/>
      <c r="D11" s="134"/>
      <c r="E11" s="134"/>
      <c r="F11" s="134"/>
      <c r="G11" s="134"/>
      <c r="H11" s="134"/>
      <c r="I11" s="134"/>
      <c r="J11" s="152"/>
    </row>
    <row r="12" spans="1:10" x14ac:dyDescent="0.25">
      <c r="A12" s="60" t="s">
        <v>9</v>
      </c>
      <c r="B12" s="134" t="s">
        <v>51</v>
      </c>
      <c r="C12" s="134"/>
      <c r="D12" s="134"/>
      <c r="E12" s="134"/>
      <c r="F12" s="134"/>
      <c r="G12" s="134"/>
      <c r="H12" s="134"/>
      <c r="I12" s="134"/>
      <c r="J12" s="152"/>
    </row>
    <row r="13" spans="1:10" ht="15.75" x14ac:dyDescent="0.25">
      <c r="A13" s="145" t="s">
        <v>10</v>
      </c>
      <c r="B13" s="97"/>
      <c r="C13" s="97"/>
      <c r="D13" s="97"/>
      <c r="E13" s="97"/>
      <c r="F13" s="97"/>
      <c r="G13" s="97"/>
      <c r="H13" s="97"/>
      <c r="I13" s="97"/>
      <c r="J13" s="146"/>
    </row>
    <row r="14" spans="1:10" ht="55.5" customHeight="1" x14ac:dyDescent="0.25">
      <c r="A14" s="153" t="s">
        <v>11</v>
      </c>
      <c r="B14" s="25">
        <v>3</v>
      </c>
      <c r="C14" s="136" t="s">
        <v>53</v>
      </c>
      <c r="D14" s="136"/>
      <c r="E14" s="136"/>
      <c r="F14" s="136"/>
      <c r="G14" s="136"/>
      <c r="H14" s="136"/>
      <c r="I14" s="136"/>
      <c r="J14" s="154"/>
    </row>
    <row r="15" spans="1:10" ht="21.75" customHeight="1" x14ac:dyDescent="0.25">
      <c r="A15" s="155" t="s">
        <v>12</v>
      </c>
      <c r="B15" s="7">
        <v>3.3</v>
      </c>
      <c r="C15" s="136" t="s">
        <v>79</v>
      </c>
      <c r="D15" s="136"/>
      <c r="E15" s="136"/>
      <c r="F15" s="136"/>
      <c r="G15" s="136"/>
      <c r="H15" s="136"/>
      <c r="I15" s="136"/>
      <c r="J15" s="154"/>
    </row>
    <row r="16" spans="1:10" ht="40.5" customHeight="1" x14ac:dyDescent="0.25">
      <c r="A16" s="155" t="s">
        <v>13</v>
      </c>
      <c r="B16" s="8" t="s">
        <v>78</v>
      </c>
      <c r="C16" s="137" t="s">
        <v>80</v>
      </c>
      <c r="D16" s="138"/>
      <c r="E16" s="138"/>
      <c r="F16" s="138"/>
      <c r="G16" s="138"/>
      <c r="H16" s="138"/>
      <c r="I16" s="138"/>
      <c r="J16" s="156"/>
    </row>
    <row r="17" spans="1:12" ht="15.75" x14ac:dyDescent="0.25">
      <c r="A17" s="145" t="s">
        <v>14</v>
      </c>
      <c r="B17" s="97"/>
      <c r="C17" s="97"/>
      <c r="D17" s="97"/>
      <c r="E17" s="97"/>
      <c r="F17" s="97"/>
      <c r="G17" s="97"/>
      <c r="H17" s="97"/>
      <c r="I17" s="97"/>
      <c r="J17" s="146"/>
    </row>
    <row r="18" spans="1:12" ht="25.5" customHeight="1" x14ac:dyDescent="0.25">
      <c r="A18" s="155" t="s">
        <v>15</v>
      </c>
      <c r="B18" s="93" t="s">
        <v>64</v>
      </c>
      <c r="C18" s="93"/>
      <c r="D18" s="93"/>
      <c r="E18" s="93"/>
      <c r="F18" s="93"/>
      <c r="G18" s="93"/>
      <c r="H18" s="93"/>
      <c r="I18" s="93"/>
      <c r="J18" s="157"/>
    </row>
    <row r="19" spans="1:12" ht="57.75" customHeight="1" x14ac:dyDescent="0.25">
      <c r="A19" s="158" t="s">
        <v>16</v>
      </c>
      <c r="B19" s="93" t="s">
        <v>66</v>
      </c>
      <c r="C19" s="93"/>
      <c r="D19" s="93"/>
      <c r="E19" s="93"/>
      <c r="F19" s="93"/>
      <c r="G19" s="93"/>
      <c r="H19" s="93"/>
      <c r="I19" s="93"/>
      <c r="J19" s="157"/>
    </row>
    <row r="20" spans="1:12" ht="31.5" customHeight="1" x14ac:dyDescent="0.25">
      <c r="A20" s="158" t="s">
        <v>17</v>
      </c>
      <c r="B20" s="93" t="s">
        <v>67</v>
      </c>
      <c r="C20" s="93"/>
      <c r="D20" s="93"/>
      <c r="E20" s="93"/>
      <c r="F20" s="93"/>
      <c r="G20" s="93"/>
      <c r="H20" s="93"/>
      <c r="I20" s="93"/>
      <c r="J20" s="157"/>
    </row>
    <row r="21" spans="1:12" ht="83.25" customHeight="1" x14ac:dyDescent="0.25">
      <c r="A21" s="158" t="s">
        <v>38</v>
      </c>
      <c r="B21" s="93" t="s">
        <v>63</v>
      </c>
      <c r="C21" s="93"/>
      <c r="D21" s="93"/>
      <c r="E21" s="93"/>
      <c r="F21" s="93"/>
      <c r="G21" s="93"/>
      <c r="H21" s="93"/>
      <c r="I21" s="93"/>
      <c r="J21" s="157"/>
    </row>
    <row r="22" spans="1:12" ht="15.75" x14ac:dyDescent="0.25">
      <c r="A22" s="145" t="s">
        <v>18</v>
      </c>
      <c r="B22" s="97"/>
      <c r="C22" s="97"/>
      <c r="D22" s="97"/>
      <c r="E22" s="97"/>
      <c r="F22" s="97"/>
      <c r="G22" s="97"/>
      <c r="H22" s="97"/>
      <c r="I22" s="97"/>
      <c r="J22" s="146"/>
    </row>
    <row r="23" spans="1:12" ht="15.75" x14ac:dyDescent="0.25">
      <c r="A23" s="147" t="s">
        <v>19</v>
      </c>
      <c r="B23" s="148"/>
      <c r="C23" s="148"/>
      <c r="D23" s="148"/>
      <c r="E23" s="148"/>
      <c r="F23" s="148"/>
      <c r="G23" s="148"/>
      <c r="H23" s="148"/>
      <c r="I23" s="148"/>
      <c r="J23" s="149"/>
    </row>
    <row r="24" spans="1:12" x14ac:dyDescent="0.25">
      <c r="A24" s="159" t="s">
        <v>20</v>
      </c>
      <c r="B24" s="102"/>
      <c r="C24" s="103" t="s">
        <v>21</v>
      </c>
      <c r="D24" s="105"/>
      <c r="E24" s="105"/>
      <c r="F24" s="105" t="s">
        <v>22</v>
      </c>
      <c r="G24" s="105"/>
      <c r="H24" s="102"/>
      <c r="I24" s="103" t="s">
        <v>23</v>
      </c>
      <c r="J24" s="160"/>
    </row>
    <row r="25" spans="1:12" x14ac:dyDescent="0.25">
      <c r="A25" s="161">
        <v>14299616525</v>
      </c>
      <c r="B25" s="107"/>
      <c r="C25" s="113">
        <v>14672214118.83</v>
      </c>
      <c r="D25" s="114"/>
      <c r="E25" s="115"/>
      <c r="F25" s="113">
        <v>14512881846.34</v>
      </c>
      <c r="G25" s="114"/>
      <c r="H25" s="115"/>
      <c r="I25" s="108">
        <f>F25/C25*1</f>
        <v>0.9891405433972289</v>
      </c>
      <c r="J25" s="162"/>
    </row>
    <row r="26" spans="1:12" ht="15.75" x14ac:dyDescent="0.25">
      <c r="A26" s="147" t="s">
        <v>24</v>
      </c>
      <c r="B26" s="148"/>
      <c r="C26" s="148"/>
      <c r="D26" s="148"/>
      <c r="E26" s="148"/>
      <c r="F26" s="148"/>
      <c r="G26" s="148"/>
      <c r="H26" s="148"/>
      <c r="I26" s="148"/>
      <c r="J26" s="149"/>
    </row>
    <row r="27" spans="1:12" x14ac:dyDescent="0.25">
      <c r="A27" s="52"/>
      <c r="B27" s="53"/>
      <c r="C27" s="110" t="s">
        <v>49</v>
      </c>
      <c r="D27" s="111"/>
      <c r="E27" s="110" t="s">
        <v>81</v>
      </c>
      <c r="F27" s="111"/>
      <c r="G27" s="110" t="s">
        <v>82</v>
      </c>
      <c r="H27" s="110"/>
      <c r="I27" s="110" t="s">
        <v>25</v>
      </c>
      <c r="J27" s="163"/>
    </row>
    <row r="28" spans="1:12" ht="38.25" x14ac:dyDescent="0.25">
      <c r="A28" s="164" t="s">
        <v>26</v>
      </c>
      <c r="B28" s="11" t="s">
        <v>27</v>
      </c>
      <c r="C28" s="11" t="s">
        <v>39</v>
      </c>
      <c r="D28" s="11" t="s">
        <v>40</v>
      </c>
      <c r="E28" s="11" t="s">
        <v>43</v>
      </c>
      <c r="F28" s="11" t="s">
        <v>44</v>
      </c>
      <c r="G28" s="11" t="s">
        <v>45</v>
      </c>
      <c r="H28" s="11" t="s">
        <v>46</v>
      </c>
      <c r="I28" s="11" t="s">
        <v>47</v>
      </c>
      <c r="J28" s="165" t="s">
        <v>48</v>
      </c>
      <c r="L28" s="34"/>
    </row>
    <row r="29" spans="1:12" ht="48" x14ac:dyDescent="0.25">
      <c r="A29" s="166" t="s">
        <v>69</v>
      </c>
      <c r="B29" s="14" t="s">
        <v>73</v>
      </c>
      <c r="C29" s="64">
        <v>425</v>
      </c>
      <c r="D29" s="65">
        <v>356079210</v>
      </c>
      <c r="E29" s="15">
        <v>281</v>
      </c>
      <c r="F29" s="15">
        <v>292365144</v>
      </c>
      <c r="G29" s="16">
        <v>339</v>
      </c>
      <c r="H29" s="15">
        <v>351450432.48000002</v>
      </c>
      <c r="I29" s="34">
        <f t="shared" ref="I29:I31" si="0" xml:space="preserve"> (G29) /( E29)*1</f>
        <v>1.2064056939501779</v>
      </c>
      <c r="J29" s="167">
        <f xml:space="preserve"> (H29) /( F29)*1</f>
        <v>1.2020941609920506</v>
      </c>
    </row>
    <row r="30" spans="1:12" ht="56.25" customHeight="1" x14ac:dyDescent="0.25">
      <c r="A30" s="168" t="s">
        <v>70</v>
      </c>
      <c r="B30" s="31" t="s">
        <v>76</v>
      </c>
      <c r="C30" s="64">
        <v>4</v>
      </c>
      <c r="D30" s="32">
        <v>15691666</v>
      </c>
      <c r="E30" s="71">
        <v>5</v>
      </c>
      <c r="F30" s="15">
        <v>11981476</v>
      </c>
      <c r="G30" s="33">
        <v>5</v>
      </c>
      <c r="H30" s="32">
        <v>4755959.97</v>
      </c>
      <c r="I30" s="34">
        <f t="shared" si="0"/>
        <v>1</v>
      </c>
      <c r="J30" s="167">
        <f t="shared" ref="J30" si="1" xml:space="preserve"> (H30) /( F30)*1</f>
        <v>0.39694274478369773</v>
      </c>
    </row>
    <row r="31" spans="1:12" ht="45.75" customHeight="1" x14ac:dyDescent="0.25">
      <c r="A31" s="169" t="s">
        <v>71</v>
      </c>
      <c r="B31" s="18" t="s">
        <v>77</v>
      </c>
      <c r="C31" s="55">
        <v>1762</v>
      </c>
      <c r="D31" s="19">
        <v>0</v>
      </c>
      <c r="E31" s="72">
        <v>2000</v>
      </c>
      <c r="F31" s="19">
        <v>0</v>
      </c>
      <c r="G31" s="20">
        <v>0</v>
      </c>
      <c r="H31" s="19">
        <v>0</v>
      </c>
      <c r="I31" s="34">
        <f t="shared" si="0"/>
        <v>0</v>
      </c>
      <c r="J31" s="167">
        <v>0</v>
      </c>
    </row>
    <row r="32" spans="1:12" ht="15.75" x14ac:dyDescent="0.25">
      <c r="A32" s="145" t="s">
        <v>28</v>
      </c>
      <c r="B32" s="97"/>
      <c r="C32" s="97"/>
      <c r="D32" s="97"/>
      <c r="E32" s="97"/>
      <c r="F32" s="97"/>
      <c r="G32" s="97"/>
      <c r="H32" s="97"/>
      <c r="I32" s="97"/>
      <c r="J32" s="146"/>
    </row>
    <row r="33" spans="1:10" ht="15.75" x14ac:dyDescent="0.25">
      <c r="A33" s="147" t="s">
        <v>29</v>
      </c>
      <c r="B33" s="148"/>
      <c r="C33" s="148"/>
      <c r="D33" s="148"/>
      <c r="E33" s="148"/>
      <c r="F33" s="148"/>
      <c r="G33" s="148"/>
      <c r="H33" s="148"/>
      <c r="I33" s="148"/>
      <c r="J33" s="149"/>
    </row>
    <row r="34" spans="1:10" x14ac:dyDescent="0.25">
      <c r="A34" s="170" t="s">
        <v>30</v>
      </c>
      <c r="B34" s="171" t="s">
        <v>69</v>
      </c>
      <c r="C34" s="171"/>
      <c r="D34" s="171"/>
      <c r="E34" s="171"/>
      <c r="F34" s="171"/>
      <c r="G34" s="171"/>
      <c r="H34" s="171"/>
      <c r="I34" s="171"/>
      <c r="J34" s="172"/>
    </row>
    <row r="35" spans="1:10" ht="90" customHeight="1" x14ac:dyDescent="0.25">
      <c r="A35" s="170" t="s">
        <v>31</v>
      </c>
      <c r="B35" s="93" t="s">
        <v>68</v>
      </c>
      <c r="C35" s="93"/>
      <c r="D35" s="93"/>
      <c r="E35" s="93"/>
      <c r="F35" s="93"/>
      <c r="G35" s="93"/>
      <c r="H35" s="93"/>
      <c r="I35" s="93"/>
      <c r="J35" s="157"/>
    </row>
    <row r="36" spans="1:10" ht="145.5" customHeight="1" x14ac:dyDescent="0.25">
      <c r="A36" s="170" t="s">
        <v>32</v>
      </c>
      <c r="B36" s="93" t="s">
        <v>105</v>
      </c>
      <c r="C36" s="93"/>
      <c r="D36" s="93"/>
      <c r="E36" s="93"/>
      <c r="F36" s="93"/>
      <c r="G36" s="93"/>
      <c r="H36" s="93"/>
      <c r="I36" s="93"/>
      <c r="J36" s="157"/>
    </row>
    <row r="37" spans="1:10" ht="30" x14ac:dyDescent="0.25">
      <c r="A37" s="170" t="s">
        <v>33</v>
      </c>
      <c r="B37" s="93" t="s">
        <v>41</v>
      </c>
      <c r="C37" s="93"/>
      <c r="D37" s="93"/>
      <c r="E37" s="93"/>
      <c r="F37" s="93"/>
      <c r="G37" s="93"/>
      <c r="H37" s="93"/>
      <c r="I37" s="93"/>
      <c r="J37" s="157"/>
    </row>
    <row r="38" spans="1:10" x14ac:dyDescent="0.25">
      <c r="A38" s="170" t="s">
        <v>30</v>
      </c>
      <c r="B38" s="171" t="s">
        <v>70</v>
      </c>
      <c r="C38" s="171"/>
      <c r="D38" s="171"/>
      <c r="E38" s="171"/>
      <c r="F38" s="171"/>
      <c r="G38" s="171"/>
      <c r="H38" s="171"/>
      <c r="I38" s="171"/>
      <c r="J38" s="172"/>
    </row>
    <row r="39" spans="1:10" ht="46.5" customHeight="1" x14ac:dyDescent="0.25">
      <c r="A39" s="170" t="s">
        <v>31</v>
      </c>
      <c r="B39" s="93" t="s">
        <v>107</v>
      </c>
      <c r="C39" s="93"/>
      <c r="D39" s="93"/>
      <c r="E39" s="93"/>
      <c r="F39" s="93"/>
      <c r="G39" s="93"/>
      <c r="H39" s="93"/>
      <c r="I39" s="93"/>
      <c r="J39" s="157"/>
    </row>
    <row r="40" spans="1:10" ht="229.5" customHeight="1" x14ac:dyDescent="0.25">
      <c r="A40" s="170" t="s">
        <v>32</v>
      </c>
      <c r="B40" s="93" t="s">
        <v>108</v>
      </c>
      <c r="C40" s="93"/>
      <c r="D40" s="93"/>
      <c r="E40" s="93"/>
      <c r="F40" s="93"/>
      <c r="G40" s="93"/>
      <c r="H40" s="93"/>
      <c r="I40" s="93"/>
      <c r="J40" s="157"/>
    </row>
    <row r="41" spans="1:10" ht="30" x14ac:dyDescent="0.25">
      <c r="A41" s="170" t="s">
        <v>33</v>
      </c>
      <c r="B41" s="93" t="s">
        <v>41</v>
      </c>
      <c r="C41" s="93"/>
      <c r="D41" s="93"/>
      <c r="E41" s="93"/>
      <c r="F41" s="93"/>
      <c r="G41" s="93"/>
      <c r="H41" s="93"/>
      <c r="I41" s="93"/>
      <c r="J41" s="157"/>
    </row>
    <row r="42" spans="1:10" ht="16.5" customHeight="1" x14ac:dyDescent="0.25">
      <c r="A42" s="170" t="s">
        <v>30</v>
      </c>
      <c r="B42" s="171" t="s">
        <v>71</v>
      </c>
      <c r="C42" s="171"/>
      <c r="D42" s="171"/>
      <c r="E42" s="171"/>
      <c r="F42" s="171"/>
      <c r="G42" s="171"/>
      <c r="H42" s="171"/>
      <c r="I42" s="171"/>
      <c r="J42" s="172"/>
    </row>
    <row r="43" spans="1:10" ht="63" customHeight="1" x14ac:dyDescent="0.25">
      <c r="A43" s="170" t="s">
        <v>31</v>
      </c>
      <c r="B43" s="93" t="s">
        <v>72</v>
      </c>
      <c r="C43" s="93"/>
      <c r="D43" s="93"/>
      <c r="E43" s="93"/>
      <c r="F43" s="93"/>
      <c r="G43" s="93"/>
      <c r="H43" s="93"/>
      <c r="I43" s="93"/>
      <c r="J43" s="157"/>
    </row>
    <row r="44" spans="1:10" ht="47.25" customHeight="1" x14ac:dyDescent="0.25">
      <c r="A44" s="170" t="s">
        <v>32</v>
      </c>
      <c r="B44" s="93" t="s">
        <v>106</v>
      </c>
      <c r="C44" s="93"/>
      <c r="D44" s="93"/>
      <c r="E44" s="93"/>
      <c r="F44" s="93"/>
      <c r="G44" s="93"/>
      <c r="H44" s="93"/>
      <c r="I44" s="93"/>
      <c r="J44" s="157"/>
    </row>
    <row r="45" spans="1:10" ht="47.25" customHeight="1" x14ac:dyDescent="0.25">
      <c r="A45" s="170" t="s">
        <v>33</v>
      </c>
      <c r="B45" s="93" t="s">
        <v>41</v>
      </c>
      <c r="C45" s="93"/>
      <c r="D45" s="93"/>
      <c r="E45" s="93"/>
      <c r="F45" s="93"/>
      <c r="G45" s="93"/>
      <c r="H45" s="93"/>
      <c r="I45" s="93"/>
      <c r="J45" s="157"/>
    </row>
    <row r="46" spans="1:10" ht="15" customHeight="1" x14ac:dyDescent="0.25">
      <c r="A46" s="145" t="s">
        <v>34</v>
      </c>
      <c r="B46" s="97"/>
      <c r="C46" s="97"/>
      <c r="D46" s="97"/>
      <c r="E46" s="97"/>
      <c r="F46" s="97"/>
      <c r="G46" s="97"/>
      <c r="H46" s="97"/>
      <c r="I46" s="97"/>
      <c r="J46" s="146"/>
    </row>
    <row r="47" spans="1:10" ht="23.25" customHeight="1" x14ac:dyDescent="0.25">
      <c r="A47" s="173" t="s">
        <v>35</v>
      </c>
      <c r="B47" s="135"/>
      <c r="C47" s="135"/>
      <c r="D47" s="135"/>
      <c r="E47" s="135"/>
      <c r="F47" s="135"/>
      <c r="G47" s="135"/>
      <c r="H47" s="135"/>
      <c r="I47" s="135"/>
      <c r="J47" s="174"/>
    </row>
    <row r="48" spans="1:10" ht="26.25" customHeight="1" x14ac:dyDescent="0.25">
      <c r="A48" s="175" t="s">
        <v>109</v>
      </c>
      <c r="B48" s="93"/>
      <c r="C48" s="93"/>
      <c r="D48" s="93"/>
      <c r="E48" s="93"/>
      <c r="F48" s="93"/>
      <c r="G48" s="93"/>
      <c r="H48" s="93"/>
      <c r="I48" s="93"/>
      <c r="J48" s="157"/>
    </row>
    <row r="49" spans="1:11" x14ac:dyDescent="0.25">
      <c r="A49" s="94"/>
      <c r="B49" s="95"/>
      <c r="C49" s="95"/>
      <c r="D49" s="95"/>
      <c r="E49" s="95"/>
      <c r="F49" s="95"/>
      <c r="G49" s="95"/>
      <c r="H49" s="95"/>
      <c r="I49" s="95"/>
      <c r="J49" s="96"/>
    </row>
    <row r="50" spans="1:11" x14ac:dyDescent="0.25">
      <c r="A50" s="52"/>
      <c r="B50" s="53"/>
      <c r="C50" s="53"/>
      <c r="D50" s="53"/>
      <c r="E50" s="53"/>
      <c r="F50" s="53"/>
      <c r="G50" s="53"/>
      <c r="H50" s="53"/>
      <c r="I50" s="53"/>
      <c r="J50" s="54"/>
    </row>
    <row r="51" spans="1:11" s="51" customFormat="1" x14ac:dyDescent="0.25">
      <c r="A51" s="36"/>
      <c r="B51" s="47"/>
      <c r="C51" s="47"/>
      <c r="D51" s="47"/>
      <c r="E51" s="47"/>
      <c r="F51" s="47"/>
      <c r="G51" s="47"/>
      <c r="H51" s="47"/>
      <c r="I51" s="47"/>
      <c r="J51" s="37"/>
      <c r="K51" s="40"/>
    </row>
    <row r="52" spans="1:11" s="51" customFormat="1" x14ac:dyDescent="0.25">
      <c r="A52" s="36"/>
      <c r="B52" s="47"/>
      <c r="C52" s="47"/>
      <c r="D52" s="47"/>
      <c r="E52" s="47"/>
      <c r="F52" s="47"/>
      <c r="G52" s="47"/>
      <c r="H52" s="47"/>
      <c r="I52" s="47"/>
      <c r="J52" s="37"/>
      <c r="K52" s="40"/>
    </row>
    <row r="53" spans="1:11" s="51" customFormat="1" x14ac:dyDescent="0.25">
      <c r="A53" s="36"/>
      <c r="B53" s="47"/>
      <c r="C53" s="47"/>
      <c r="D53" s="47"/>
      <c r="E53" s="47"/>
      <c r="F53" s="47"/>
      <c r="G53" s="47"/>
      <c r="H53" s="47"/>
      <c r="I53" s="47"/>
      <c r="J53" s="37"/>
      <c r="K53" s="40"/>
    </row>
    <row r="54" spans="1:11" ht="15.75" x14ac:dyDescent="0.25">
      <c r="A54" s="80" t="s">
        <v>84</v>
      </c>
      <c r="B54" s="81"/>
      <c r="C54" s="48" t="s">
        <v>85</v>
      </c>
      <c r="D54" s="81" t="s">
        <v>85</v>
      </c>
      <c r="E54" s="81"/>
      <c r="F54" s="81"/>
      <c r="G54" s="48" t="s">
        <v>86</v>
      </c>
      <c r="H54" s="49"/>
      <c r="I54" s="49"/>
      <c r="J54" s="38"/>
    </row>
    <row r="55" spans="1:11" ht="15.75" x14ac:dyDescent="0.25">
      <c r="A55" s="39" t="s">
        <v>87</v>
      </c>
      <c r="B55" s="49"/>
      <c r="C55" s="49" t="s">
        <v>88</v>
      </c>
      <c r="D55" s="49"/>
      <c r="E55" s="49"/>
      <c r="F55" s="50"/>
      <c r="G55" s="49"/>
      <c r="H55" s="49" t="s">
        <v>89</v>
      </c>
      <c r="I55" s="49"/>
      <c r="J55" s="38"/>
    </row>
    <row r="56" spans="1:11" s="51" customFormat="1" ht="16.5" thickBot="1" x14ac:dyDescent="0.3">
      <c r="A56" s="41"/>
      <c r="B56" s="42"/>
      <c r="C56" s="42"/>
      <c r="D56" s="42"/>
      <c r="E56" s="42"/>
      <c r="F56" s="42"/>
      <c r="G56" s="42"/>
      <c r="H56" s="42"/>
      <c r="I56" s="42"/>
      <c r="J56" s="43"/>
      <c r="K56" s="40"/>
    </row>
  </sheetData>
  <mergeCells count="5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2:J32"/>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3:J33"/>
    <mergeCell ref="B34:J34"/>
    <mergeCell ref="B35:J35"/>
    <mergeCell ref="B36:J36"/>
    <mergeCell ref="B37:J37"/>
    <mergeCell ref="A54:B54"/>
    <mergeCell ref="D54:F54"/>
    <mergeCell ref="A48:J48"/>
    <mergeCell ref="A49:J49"/>
    <mergeCell ref="B38:J38"/>
    <mergeCell ref="B39:J39"/>
    <mergeCell ref="B40:J40"/>
    <mergeCell ref="B41:J41"/>
    <mergeCell ref="A46:J46"/>
    <mergeCell ref="B42:J42"/>
    <mergeCell ref="B43:J43"/>
    <mergeCell ref="B44:J44"/>
    <mergeCell ref="B45:J45"/>
    <mergeCell ref="A47:J47"/>
  </mergeCells>
  <dataValidations count="16">
    <dataValidation allowBlank="1" showInputMessage="1" showErrorMessage="1" prompt="Oportunidades de mejora identificadas" sqref="A48:J48" xr:uid="{198F2C19-2034-4ED6-90FB-650DD9446993}"/>
    <dataValidation allowBlank="1" showInputMessage="1" showErrorMessage="1" prompt="Monto ejecutado en el trimestre" sqref="H28:H31" xr:uid="{685C6855-5BAB-41BF-AC47-79D265BC8FE1}"/>
    <dataValidation allowBlank="1" showInputMessage="1" showErrorMessage="1" prompt="Meta alcanzada en el trimestre" sqref="G28:G31" xr:uid="{FE8F75EC-EAED-47E7-B3DD-10A1AAAC1996}"/>
    <dataValidation allowBlank="1" showInputMessage="1" showErrorMessage="1" prompt="Monto presupuestado para el producto" sqref="F28 E29:F31 D28:D31" xr:uid="{FF7F2AC1-9FAE-42F3-8157-BD4514FAF305}"/>
    <dataValidation allowBlank="1" showInputMessage="1" showErrorMessage="1" prompt="Meta anual del indicador" sqref="E28 C28:C31" xr:uid="{FAEF87FC-E4B4-4EA9-B835-68A180048AB1}"/>
    <dataValidation allowBlank="1" showInputMessage="1" showErrorMessage="1" prompt="Nombre del indicador" sqref="B28:B31" xr:uid="{0152CD0B-9C66-4999-833D-B7D4F7491870}"/>
    <dataValidation allowBlank="1" showInputMessage="1" showErrorMessage="1" prompt="Nombre de cada producto" sqref="A28:A31" xr:uid="{DC4A70A2-9182-4B66-AF6E-3E641080620B}"/>
    <dataValidation allowBlank="1" showInputMessage="1" showErrorMessage="1" prompt="¿En qué consiste el programa?" sqref="B19:J19" xr:uid="{3A3727F4-D615-4B09-A42A-88B542206C55}"/>
    <dataValidation allowBlank="1" showInputMessage="1" showErrorMessage="1" prompt="Presupuesto del programa" sqref="A25:C25 F25" xr:uid="{F0B86847-DD43-4AF8-8F36-E7E38B3F7E69}"/>
    <dataValidation allowBlank="1" showInputMessage="1" showErrorMessage="1" prompt="De existir desvío, explicar razones." sqref="B37:J37 B41:J41 B45:J45" xr:uid="{68C4823F-1496-4E62-A4EA-B29FF8647461}"/>
    <dataValidation allowBlank="1" showInputMessage="1" showErrorMessage="1" prompt="1. Describir lo plasmado en el presupuesto_x000a_2. Describir lo alcanzado en términos financieros y de producción " sqref="B44:J44 B40:J40 B36" xr:uid="{CE43CACC-272B-435E-9C16-C886571F0596}"/>
    <dataValidation allowBlank="1" showInputMessage="1" showErrorMessage="1" prompt="¿En qué consiste el producto? su objetivo" sqref="B35:J35 B39:J39 B43:J43" xr:uid="{77EA6C3B-B21F-4A4B-BE7B-4BA0250BB182}"/>
    <dataValidation allowBlank="1" showInputMessage="1" showErrorMessage="1" prompt="Nombre del producto" sqref="B34:J34 B38:J38 B42:J42" xr:uid="{9D102CA0-1DBB-4F91-8EC6-AB3E08709E27}"/>
    <dataValidation allowBlank="1" showInputMessage="1" showErrorMessage="1" prompt="¿A quién va dirigido el programa?, ¿qué característica tiene esta población que requiere ser beneficiada?" sqref="B20:J20" xr:uid="{5A4F9555-2469-4D9B-84A1-DBAD890150A3}"/>
    <dataValidation allowBlank="1" showInputMessage="1" prompt="Nombre del capítulo" sqref="B8:J10" xr:uid="{C1EA7A83-9658-47CE-937F-F0E1DEE663A9}"/>
    <dataValidation allowBlank="1" sqref="A8" xr:uid="{BEB9EB64-2B4E-4799-AD0E-FCDC3E8375AF}"/>
  </dataValidations>
  <pageMargins left="0.7" right="0.7" top="0.75" bottom="0.75" header="0.3" footer="0.3"/>
  <pageSetup paperSize="9" scale="54"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7A092-27FF-4495-A68E-8532CF9FBCCB}">
  <dimension ref="A1"/>
  <sheetViews>
    <sheetView topLeftCell="E1" workbookViewId="0">
      <selection activeCell="O5" sqref="O5"/>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C7020-103F-484B-8741-81C1907E7E5A}">
  <dimension ref="A1"/>
  <sheetViews>
    <sheetView topLeftCell="A22" workbookViewId="0">
      <selection sqref="A1:XFD1048576"/>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Programa 11</vt:lpstr>
      <vt:lpstr>Programa 12</vt:lpstr>
      <vt:lpstr>Documento Soporte</vt:lpstr>
      <vt:lpstr>SIGEF</vt:lpstr>
      <vt:lpstr>'Programa 11'!Área_de_impresión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Luisa S. Taveras Beltre</cp:lastModifiedBy>
  <cp:lastPrinted>2022-01-14T19:34:25Z</cp:lastPrinted>
  <dcterms:created xsi:type="dcterms:W3CDTF">2021-03-22T15:50:10Z</dcterms:created>
  <dcterms:modified xsi:type="dcterms:W3CDTF">2022-01-14T20:25:36Z</dcterms:modified>
</cp:coreProperties>
</file>