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Fondo de Lenguas Extranjeras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<sst xmlns="http://schemas.openxmlformats.org/spreadsheetml/2006/main" count="51" uniqueCount="47">
  <si>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</si>
  <si>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</si>
  <si>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</si>
  <si>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</si>
  <si>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</si>
  <si>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</si>
  <si>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</si>
  <si>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</si>
  <si>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</si>
  <si>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</si>
  <si>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</si>
  <si>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</si>
  <si>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</si>
  <si>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</si>
  <si>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</si>
  <si>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</si>
  <si>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</si>
  <si>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</si>
  <si>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PROGRAMA DE LENGUAS EXTRANJERAS</t>
  </si>
  <si>
    <t>960-162609-3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</si>
  <si>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</si>
  <si>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</si>
  <si>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</si>
  <si>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</si>
  <si>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</si>
  <si>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</si>
  <si>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>CHEQUE NULO</t>
  </si>
  <si>
    <t>Del 1ero al 28 de Febrero 2023</t>
  </si>
  <si>
    <r>
      <rPr>
        <b/>
        <sz val="8"/>
        <color indexed="8"/>
        <rFont val="Segoe UI"/>
        <family val="2"/>
      </rPr>
      <t>MABELIN  IVETTE HINKERT AQUINO</t>
    </r>
    <r>
      <rPr>
        <sz val="8"/>
        <color indexed="8"/>
        <rFont val="Segoe UI"/>
        <family val="2"/>
      </rPr>
      <t>, PAGO REPOSICIÓN DE CAJA CHICA, DEL RECIBO NO. 4620 AL 4637, CORRESPONDIENTE A GASTOS MENORES EN LA REALIZACIÓN DE ACTIVIDADES DEL PROGRAMA INGLÉS POR INMERSIÓN QUE DESARROLLA ESTE MESCYT.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</si>
  <si>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TRANSFERENCIA RECIBIDA DESDE LA CUENTA OPERATIVA (010-391647-4) A LA  CUENTA DE  FONDO DE LENGUAS EXTRANJERA (960-162609-3), PARA CUBRIR  DESEMBOLSOS DE PAGOS INSTITUCIONAL, FECHA 7/2/2023.</t>
    </r>
  </si>
  <si>
    <r>
      <rPr>
        <b/>
        <sz val="8"/>
        <color indexed="8"/>
        <rFont val="Segoe UI"/>
        <family val="2"/>
      </rPr>
      <t>PAGO VIÁTICOS DEL DESPACHO</t>
    </r>
    <r>
      <rPr>
        <sz val="8"/>
        <color indexed="8"/>
        <rFont val="Segoe UI"/>
        <family val="2"/>
      </rPr>
      <t>, PAGO VIÁTICOS QUIÉNES SE TRASLADARON A LA  PROVINCIA DE PERDERNALES,  CON LA FINALIDAD DE ASISTIR  AL ACTO DE INAUGURACIÓN DE LA  UNIVERSIDAD CATÓLICA-UCATEBA RECINTO PEDERNALES,  LOS DÍAS 04 Y 5 DE FEBRERO DEL 2023.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</si>
  <si>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CUENTA.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</si>
  <si>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IMPUESTO 0.15% SOBRE PAGOS EMITIDOS.</t>
    </r>
  </si>
  <si>
    <r>
      <rPr>
        <b/>
        <sz val="8"/>
        <color indexed="8"/>
        <rFont val="Segoe UI"/>
        <family val="2"/>
      </rPr>
      <t>ALIANZA FRANCESA SANTO DOMINGO,</t>
    </r>
    <r>
      <rPr>
        <sz val="8"/>
        <color indexed="8"/>
        <rFont val="Segoe UI"/>
        <family val="2"/>
      </rPr>
      <t xml:space="preserve"> PAGO NO. 1,2,3 DE FACTURAS NCF B150000026, D/F 04/08/2022, NCF B1500000237, D/F 04/08/2022, NCF B1500000245, D/F 31/10/2022, POR CONCEPTO DE PAGO  DEL PROGRAMA DE FRANCES POR EXCELENCIA CALIOPE 6 CURSADA POR DE VEINTE (20) ESTUDIANTES BECADOS POR ESTE MINISTERIO.</t>
    </r>
  </si>
  <si>
    <r>
      <rPr>
        <b/>
        <sz val="8"/>
        <color indexed="8"/>
        <rFont val="Segoe UI"/>
        <family val="2"/>
      </rPr>
      <t>ROBINSON ALEXANDER SOSA MENDEZ (PAGO VIÁTICOS )</t>
    </r>
    <r>
      <rPr>
        <sz val="8"/>
        <color indexed="8"/>
        <rFont val="Segoe UI"/>
        <family val="2"/>
      </rPr>
      <t>, PAGO VIÁTICOS QUIÉN TRANSPOTÓ AL VICEMINISTRO GENARO ANTONIO RODRIGUEZ M.  A LA CIUDAD DE SANTIAGO DE LOS CABALLEROS, CON LA FINALIDAD DE ASISTIR A LA CONFERENCIA E INAUGURACIÓN II FERIA DE INNOVACIÓN Y EMPRENDIMIENTO, EL DIA 10 DE NOVIEMBRE DEL 2022.</t>
    </r>
  </si>
  <si>
    <r>
      <rPr>
        <b/>
        <sz val="8"/>
        <color indexed="8"/>
        <rFont val="Segoe UI"/>
        <family val="2"/>
      </rPr>
      <t>GENARO ANTONIO RODRIGUEZ MARTINEZ (PAGO VIÁTICOS )</t>
    </r>
    <r>
      <rPr>
        <sz val="8"/>
        <color indexed="8"/>
        <rFont val="Segoe UI"/>
        <family val="2"/>
      </rPr>
      <t>, PAGO VIÁTICOS QUIÉN SE TRASLADÓ A LA CIUDAD DE SANTIAGO DE LOS CABALLEROS, CON LA FINALIDAD DE ASISTIR A LA CONFERENCIA E INAUGURACIÓN II FERIA DE INNOVACIÓN Y EMPRENDIMIENTO, EL DIA 10 DE NOVIEMBRE DEL 2022.</t>
    </r>
  </si>
  <si>
    <r>
      <rPr>
        <b/>
        <sz val="8"/>
        <color indexed="8"/>
        <rFont val="Segoe UI"/>
        <family val="2"/>
      </rPr>
      <t>GILBERTO DE LA CRUZ (PAGO VIÁTICOS )</t>
    </r>
    <r>
      <rPr>
        <sz val="8"/>
        <color indexed="8"/>
        <rFont val="Segoe UI"/>
        <family val="2"/>
      </rPr>
      <t>, PAGO VIÁTICOS QUIÉN SE TRASLADÓ A LAS PROVINCIAS DE AZUA DE COMPOSTELA, SAN CRISTOBAL Y BANÍ, CON LA FINALIDAD DE PARTISIPAR EN LA EVALUACIÓN DE ASFL, EL DIA 28 DE NOVIEMBRE DEL 2022.</t>
    </r>
  </si>
  <si>
    <r>
      <rPr>
        <b/>
        <sz val="8"/>
        <color indexed="8"/>
        <rFont val="Segoe UI"/>
        <family val="2"/>
      </rPr>
      <t>JUAN ENRIQUE PÉREZ LIRANZO (PAGO VIÁTICOS )</t>
    </r>
    <r>
      <rPr>
        <sz val="8"/>
        <color indexed="8"/>
        <rFont val="Segoe UI"/>
        <family val="2"/>
      </rPr>
      <t>, PAGO VIÁTICOS QUIÉN SE TRASLADÓ A LAS PROVINCIAS DE AZUA DE COMPOSTELA, SAN CRISTOBAL Y BANÍ, CON LA FINALIDAD DE PARTISIPAR EN LA EVALUACIÓN DE ASFL, EL DIA 28 DE NOVIEMBRE DEL 2022.</t>
    </r>
  </si>
  <si>
    <t>CK-168</t>
  </si>
  <si>
    <t>CK-169</t>
  </si>
  <si>
    <t>FLE-0608</t>
  </si>
  <si>
    <t>FLE-0661</t>
  </si>
  <si>
    <t>TR-MESCYT/CON-056</t>
  </si>
  <si>
    <t>FLE-0663</t>
  </si>
  <si>
    <t>FLE-0662</t>
  </si>
  <si>
    <t>16/2/2023</t>
  </si>
  <si>
    <t>28/02/2028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</si>
</sst>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[$-1C0A]dddd\,\ d\ &quot;de&quot;\ mmmm\ &quot;de&quot;\ yyyy"/>
    <numFmt numFmtId="205" formatCode="[$-1C0A]h:mm:ss\ AM/PM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lef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13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4" fontId="1" fillId="34" borderId="14" xfId="0" applyNumberFormat="1" applyFont="1" applyFill="1" applyBorder="1" applyAlignment="1">
      <alignment horizontal="right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justify" vertical="center" wrapText="1" readingOrder="1"/>
    </xf>
    <xf numFmtId="0" fontId="15" fillId="33" borderId="18" xfId="0" applyFont="1" applyFill="1" applyBorder="1" applyAlignment="1">
      <alignment horizontal="center" vertical="center" wrapText="1" readingOrder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43" fontId="10" fillId="33" borderId="23" xfId="49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0" fillId="0" borderId="24" xfId="0" applyBorder="1" applyAlignment="1">
      <alignment/>
    </xf>
    <xf numFmtId="0" fontId="55" fillId="0" borderId="24" xfId="0" applyFont="1" applyBorder="1" applyAlignment="1">
      <alignment horizontal="justify" vertical="justify" wrapText="1" readingOrder="1"/>
    </xf>
    <xf numFmtId="43" fontId="10" fillId="0" borderId="24" xfId="49" applyFont="1" applyBorder="1" applyAlignment="1">
      <alignment vertical="center" wrapText="1"/>
    </xf>
    <xf numFmtId="43" fontId="10" fillId="33" borderId="15" xfId="49" applyFont="1" applyFill="1" applyBorder="1" applyAlignment="1">
      <alignment vertical="center" wrapText="1"/>
    </xf>
    <xf numFmtId="43" fontId="10" fillId="33" borderId="25" xfId="49" applyFont="1" applyFill="1" applyBorder="1" applyAlignment="1">
      <alignment vertical="center" wrapText="1"/>
    </xf>
    <xf numFmtId="43" fontId="19" fillId="33" borderId="18" xfId="49" applyFont="1" applyFill="1" applyBorder="1" applyAlignment="1">
      <alignment vertical="center" wrapText="1"/>
    </xf>
    <xf numFmtId="43" fontId="10" fillId="33" borderId="18" xfId="49" applyFont="1" applyFill="1" applyBorder="1" applyAlignment="1">
      <alignment vertical="center" wrapText="1"/>
    </xf>
    <xf numFmtId="0" fontId="15" fillId="33" borderId="18" xfId="0" applyFont="1" applyFill="1" applyBorder="1" applyAlignment="1">
      <alignment horizontal="left" vertical="top" wrapText="1" readingOrder="1"/>
    </xf>
    <xf numFmtId="0" fontId="0" fillId="33" borderId="26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justify" vertical="justify" wrapText="1" readingOrder="1"/>
    </xf>
    <xf numFmtId="14" fontId="0" fillId="33" borderId="18" xfId="0" applyNumberFormat="1" applyFill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/>
    </xf>
    <xf numFmtId="0" fontId="15" fillId="33" borderId="18" xfId="0" applyFont="1" applyFill="1" applyBorder="1" applyAlignment="1">
      <alignment horizontal="justify" vertical="justify" wrapText="1" readingOrder="1"/>
    </xf>
    <xf numFmtId="0" fontId="10" fillId="0" borderId="18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9525</xdr:rowOff>
    </xdr:from>
    <xdr:to>
      <xdr:col>6</xdr:col>
      <xdr:colOff>876300</xdr:colOff>
      <xdr:row>5</xdr:row>
      <xdr:rowOff>219075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2000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42"/>
  <sheetViews>
    <sheetView tabSelected="1" zoomScale="90" zoomScaleNormal="90" zoomScalePageLayoutView="0" workbookViewId="0" topLeftCell="A1">
      <selection activeCell="A1" sqref="A1:H42"/>
    </sheetView>
  </sheetViews>
  <sheetFormatPr defaultColWidth="9.140625" defaultRowHeight="12.75"/>
  <cols>
    <col min="1" max="1" width="3.00390625" style="6" customWidth="1"/>
    <col min="2" max="2" width="10.00390625" style="1" customWidth="1"/>
    <col min="3" max="3" width="13.00390625" style="1" customWidth="1"/>
    <col min="4" max="4" width="18.8515625" style="1" customWidth="1"/>
    <col min="5" max="5" width="50.28125" style="1" customWidth="1"/>
    <col min="6" max="6" width="17.8515625" style="1" bestFit="1" customWidth="1"/>
    <col min="7" max="7" width="17.7109375" style="1" customWidth="1"/>
    <col min="8" max="8" width="17.57421875" style="12" bestFit="1" customWidth="1"/>
    <col min="9" max="12" width="11.421875" style="6" customWidth="1"/>
    <col min="13" max="16384" width="9.140625" style="1" customWidth="1"/>
  </cols>
  <sheetData>
    <row r="1" s="6" customFormat="1" ht="15" customHeight="1">
      <c r="H1" s="9"/>
    </row>
    <row r="2" s="6" customFormat="1" ht="12.75">
      <c r="H2" s="9"/>
    </row>
    <row r="3" spans="4:8" s="6" customFormat="1" ht="18">
      <c r="D3" s="7"/>
      <c r="E3" s="7"/>
      <c r="F3" s="8"/>
      <c r="H3" s="9"/>
    </row>
    <row r="4" s="6" customFormat="1" ht="12.75">
      <c r="H4" s="9"/>
    </row>
    <row r="5" s="6" customFormat="1" ht="22.5" customHeight="1">
      <c r="H5" s="9"/>
    </row>
    <row r="6" spans="2:8" s="6" customFormat="1" ht="19.5">
      <c r="B6" s="54"/>
      <c r="C6" s="54"/>
      <c r="D6" s="54"/>
      <c r="E6" s="54"/>
      <c r="F6" s="54"/>
      <c r="G6" s="54"/>
      <c r="H6" s="54"/>
    </row>
    <row r="7" spans="2:8" s="6" customFormat="1" ht="19.5">
      <c r="B7" s="41"/>
      <c r="C7" s="41"/>
      <c r="D7" s="41"/>
      <c r="E7" s="41"/>
      <c r="F7" s="41"/>
      <c r="G7" s="41"/>
      <c r="H7" s="41"/>
    </row>
    <row r="8" spans="2:8" s="6" customFormat="1" ht="12.75">
      <c r="B8" s="21"/>
      <c r="C8" s="21"/>
      <c r="D8" s="21"/>
      <c r="E8" s="21"/>
      <c r="F8" s="21"/>
      <c r="G8" s="21"/>
      <c r="H8" s="10"/>
    </row>
    <row r="9" spans="2:8" s="6" customFormat="1" ht="15.75">
      <c r="B9" s="55" t="s">
        <v>3</v>
      </c>
      <c r="C9" s="55"/>
      <c r="D9" s="55"/>
      <c r="E9" s="55"/>
      <c r="F9" s="55"/>
      <c r="G9" s="55"/>
      <c r="H9" s="55"/>
    </row>
    <row r="10" spans="2:8" s="6" customFormat="1" ht="15.75">
      <c r="B10" s="23"/>
      <c r="C10" s="23"/>
      <c r="D10" s="23"/>
      <c r="E10" s="23" t="s">
        <v>10</v>
      </c>
      <c r="F10" s="23"/>
      <c r="G10" s="23"/>
      <c r="H10" s="24"/>
    </row>
    <row r="11" spans="2:8" s="6" customFormat="1" ht="15.75">
      <c r="B11" s="55" t="s">
        <v>27</v>
      </c>
      <c r="C11" s="55"/>
      <c r="D11" s="55"/>
      <c r="E11" s="55"/>
      <c r="F11" s="55"/>
      <c r="G11" s="55"/>
      <c r="H11" s="55"/>
    </row>
    <row r="12" spans="2:8" s="6" customFormat="1" ht="19.5" customHeight="1" thickBot="1">
      <c r="B12" s="25"/>
      <c r="C12" s="25"/>
      <c r="D12" s="25"/>
      <c r="E12" s="25"/>
      <c r="F12" s="25"/>
      <c r="G12" s="25"/>
      <c r="H12" s="26"/>
    </row>
    <row r="13" spans="1:12" s="2" customFormat="1" ht="18.75" customHeight="1">
      <c r="A13" s="3"/>
      <c r="B13" s="56"/>
      <c r="C13" s="58" t="s">
        <v>4</v>
      </c>
      <c r="D13" s="58"/>
      <c r="E13" s="58"/>
      <c r="F13" s="58" t="s">
        <v>19</v>
      </c>
      <c r="G13" s="58"/>
      <c r="H13" s="59"/>
      <c r="I13" s="3"/>
      <c r="J13" s="3"/>
      <c r="K13" s="3"/>
      <c r="L13" s="3"/>
    </row>
    <row r="14" spans="1:12" s="2" customFormat="1" ht="27" customHeight="1" thickBot="1">
      <c r="A14" s="3"/>
      <c r="B14" s="57"/>
      <c r="C14" s="60" t="s">
        <v>18</v>
      </c>
      <c r="D14" s="60"/>
      <c r="E14" s="27"/>
      <c r="F14" s="60" t="s">
        <v>8</v>
      </c>
      <c r="G14" s="60"/>
      <c r="H14" s="30">
        <v>242858.14</v>
      </c>
      <c r="I14" s="3"/>
      <c r="J14" s="3"/>
      <c r="K14" s="3"/>
      <c r="L14" s="3"/>
    </row>
    <row r="15" spans="1:12" s="2" customFormat="1" ht="21.75" customHeight="1" thickBot="1">
      <c r="A15" s="3"/>
      <c r="B15" s="57"/>
      <c r="C15" s="39" t="s">
        <v>5</v>
      </c>
      <c r="D15" s="37" t="s">
        <v>6</v>
      </c>
      <c r="E15" s="38" t="s">
        <v>7</v>
      </c>
      <c r="F15" s="39" t="s">
        <v>0</v>
      </c>
      <c r="G15" s="31" t="s">
        <v>1</v>
      </c>
      <c r="H15" s="36" t="s">
        <v>2</v>
      </c>
      <c r="I15" s="3"/>
      <c r="J15" s="3"/>
      <c r="K15" s="3"/>
      <c r="L15" s="3"/>
    </row>
    <row r="16" spans="2:8" s="5" customFormat="1" ht="16.5">
      <c r="B16" s="32"/>
      <c r="C16" s="53">
        <v>45079</v>
      </c>
      <c r="D16" s="35" t="s">
        <v>38</v>
      </c>
      <c r="E16" s="34" t="s">
        <v>26</v>
      </c>
      <c r="F16" s="68"/>
      <c r="G16" s="68"/>
      <c r="H16" s="40">
        <f>H14+F16-G16</f>
        <v>242858.14</v>
      </c>
    </row>
    <row r="17" spans="2:8" s="5" customFormat="1" ht="64.5" customHeight="1">
      <c r="B17" s="33"/>
      <c r="C17" s="53">
        <v>45109</v>
      </c>
      <c r="D17" s="35" t="s">
        <v>39</v>
      </c>
      <c r="E17" s="34" t="s">
        <v>28</v>
      </c>
      <c r="F17" s="48"/>
      <c r="G17" s="48">
        <v>22775.64</v>
      </c>
      <c r="H17" s="46">
        <f>H16+F17-G17</f>
        <v>220082.5</v>
      </c>
    </row>
    <row r="18" spans="2:8" s="5" customFormat="1" ht="67.5" customHeight="1">
      <c r="B18" s="33"/>
      <c r="C18" s="53">
        <v>45140</v>
      </c>
      <c r="D18" s="35" t="s">
        <v>40</v>
      </c>
      <c r="E18" s="34" t="s">
        <v>37</v>
      </c>
      <c r="F18" s="48"/>
      <c r="G18" s="47">
        <v>2150</v>
      </c>
      <c r="H18" s="46">
        <f>H17+F18-G18</f>
        <v>217932.5</v>
      </c>
    </row>
    <row r="19" spans="2:8" s="5" customFormat="1" ht="68.25" customHeight="1">
      <c r="B19" s="33"/>
      <c r="C19" s="53">
        <v>45140</v>
      </c>
      <c r="D19" s="35" t="s">
        <v>40</v>
      </c>
      <c r="E19" s="34" t="s">
        <v>36</v>
      </c>
      <c r="F19" s="48"/>
      <c r="G19" s="47">
        <v>2750</v>
      </c>
      <c r="H19" s="46">
        <f aca="true" t="shared" si="0" ref="H19:H26">H18+F19-G19</f>
        <v>215182.5</v>
      </c>
    </row>
    <row r="20" spans="2:8" s="5" customFormat="1" ht="74.25" customHeight="1">
      <c r="B20" s="33"/>
      <c r="C20" s="53">
        <v>45140</v>
      </c>
      <c r="D20" s="35" t="s">
        <v>41</v>
      </c>
      <c r="E20" s="34" t="s">
        <v>35</v>
      </c>
      <c r="F20" s="48"/>
      <c r="G20" s="47">
        <v>3950</v>
      </c>
      <c r="H20" s="46">
        <f t="shared" si="0"/>
        <v>211232.5</v>
      </c>
    </row>
    <row r="21" spans="2:8" s="5" customFormat="1" ht="76.5" customHeight="1">
      <c r="B21" s="33"/>
      <c r="C21" s="53">
        <v>45140</v>
      </c>
      <c r="D21" s="35" t="s">
        <v>41</v>
      </c>
      <c r="E21" s="34" t="s">
        <v>34</v>
      </c>
      <c r="F21" s="48"/>
      <c r="G21" s="47">
        <v>1700</v>
      </c>
      <c r="H21" s="46">
        <f t="shared" si="0"/>
        <v>209532.5</v>
      </c>
    </row>
    <row r="22" spans="2:8" s="5" customFormat="1" ht="70.5" customHeight="1">
      <c r="B22" s="33"/>
      <c r="C22" s="53">
        <v>45171</v>
      </c>
      <c r="D22" s="70" t="s">
        <v>42</v>
      </c>
      <c r="E22" s="69" t="s">
        <v>29</v>
      </c>
      <c r="F22" s="48">
        <v>1200000</v>
      </c>
      <c r="G22" s="47"/>
      <c r="H22" s="46">
        <f t="shared" si="0"/>
        <v>1409532.5</v>
      </c>
    </row>
    <row r="23" spans="2:8" s="5" customFormat="1" ht="67.5" customHeight="1">
      <c r="B23" s="33"/>
      <c r="C23" s="53">
        <v>45201</v>
      </c>
      <c r="D23" s="35" t="s">
        <v>43</v>
      </c>
      <c r="E23" s="69" t="s">
        <v>33</v>
      </c>
      <c r="F23" s="48"/>
      <c r="G23" s="47">
        <v>1135500</v>
      </c>
      <c r="H23" s="46">
        <f t="shared" si="0"/>
        <v>274032.5</v>
      </c>
    </row>
    <row r="24" spans="2:8" s="5" customFormat="1" ht="62.25" customHeight="1">
      <c r="B24" s="33"/>
      <c r="C24" s="53" t="s">
        <v>45</v>
      </c>
      <c r="D24" s="35" t="s">
        <v>44</v>
      </c>
      <c r="E24" s="69" t="s">
        <v>30</v>
      </c>
      <c r="F24" s="48"/>
      <c r="G24" s="47">
        <v>58541.94</v>
      </c>
      <c r="H24" s="46">
        <f t="shared" si="0"/>
        <v>215490.56</v>
      </c>
    </row>
    <row r="25" spans="2:8" s="5" customFormat="1" ht="21">
      <c r="B25" s="33"/>
      <c r="C25" s="52" t="s">
        <v>46</v>
      </c>
      <c r="D25" s="35" t="s">
        <v>25</v>
      </c>
      <c r="E25" s="51" t="s">
        <v>32</v>
      </c>
      <c r="F25" s="48"/>
      <c r="G25" s="47">
        <v>2291.28</v>
      </c>
      <c r="H25" s="46">
        <f t="shared" si="0"/>
        <v>213199.28</v>
      </c>
    </row>
    <row r="26" spans="2:8" s="5" customFormat="1" ht="21.75" thickBot="1">
      <c r="B26" s="33"/>
      <c r="C26" s="52" t="s">
        <v>46</v>
      </c>
      <c r="D26" s="35" t="s">
        <v>25</v>
      </c>
      <c r="E26" s="49" t="s">
        <v>31</v>
      </c>
      <c r="F26" s="48"/>
      <c r="G26" s="47">
        <v>175</v>
      </c>
      <c r="H26" s="46">
        <f t="shared" si="0"/>
        <v>213024.28</v>
      </c>
    </row>
    <row r="27" spans="2:8" s="3" customFormat="1" ht="9.75" customHeight="1" thickBot="1">
      <c r="B27" s="50"/>
      <c r="C27" s="42"/>
      <c r="D27" s="42"/>
      <c r="E27" s="43"/>
      <c r="F27" s="42"/>
      <c r="G27" s="44"/>
      <c r="H27" s="45"/>
    </row>
    <row r="28" spans="2:8" s="3" customFormat="1" ht="21.75" customHeight="1" thickBot="1">
      <c r="B28" s="22"/>
      <c r="C28" s="16"/>
      <c r="D28" s="16"/>
      <c r="E28" s="14" t="s">
        <v>9</v>
      </c>
      <c r="F28" s="13">
        <f>SUM(F16:F26)</f>
        <v>1200000</v>
      </c>
      <c r="G28" s="13">
        <f>SUM(G16:G26)</f>
        <v>1229833.8599999999</v>
      </c>
      <c r="H28" s="15">
        <f>H14+F28-G28</f>
        <v>213024.28000000026</v>
      </c>
    </row>
    <row r="29" spans="2:8" s="1" customFormat="1" ht="23.25" customHeight="1">
      <c r="B29" s="4"/>
      <c r="C29" s="4"/>
      <c r="D29" s="4"/>
      <c r="E29" s="4"/>
      <c r="F29" s="4"/>
      <c r="G29" s="4"/>
      <c r="H29" s="11"/>
    </row>
    <row r="30" spans="2:8" s="1" customFormat="1" ht="23.25" customHeight="1">
      <c r="B30" s="4"/>
      <c r="C30" s="4"/>
      <c r="D30" s="4"/>
      <c r="E30" s="4"/>
      <c r="F30" s="4"/>
      <c r="G30" s="4"/>
      <c r="H30" s="28"/>
    </row>
    <row r="31" spans="2:8" s="1" customFormat="1" ht="23.25" customHeight="1">
      <c r="B31" s="4"/>
      <c r="C31" s="4"/>
      <c r="D31" s="4"/>
      <c r="E31" s="4"/>
      <c r="F31" s="4"/>
      <c r="G31" s="4"/>
      <c r="H31" s="11"/>
    </row>
    <row r="32" spans="2:8" s="1" customFormat="1" ht="23.25" customHeight="1">
      <c r="B32" s="61" t="s">
        <v>16</v>
      </c>
      <c r="C32" s="61"/>
      <c r="D32" s="61"/>
      <c r="E32" s="4"/>
      <c r="F32" s="61" t="s">
        <v>17</v>
      </c>
      <c r="G32" s="61"/>
      <c r="H32" s="61"/>
    </row>
    <row r="33" spans="2:8" s="17" customFormat="1" ht="20.25">
      <c r="B33" s="62" t="s">
        <v>11</v>
      </c>
      <c r="C33" s="62"/>
      <c r="D33" s="62"/>
      <c r="F33" s="63" t="s">
        <v>12</v>
      </c>
      <c r="G33" s="63"/>
      <c r="H33" s="63"/>
    </row>
    <row r="34" spans="1:12" s="17" customFormat="1" ht="20.25">
      <c r="A34" s="18"/>
      <c r="B34" s="64" t="s">
        <v>23</v>
      </c>
      <c r="C34" s="64"/>
      <c r="D34" s="64"/>
      <c r="E34" s="19"/>
      <c r="F34" s="65" t="s">
        <v>24</v>
      </c>
      <c r="G34" s="65"/>
      <c r="H34" s="65"/>
      <c r="I34" s="18"/>
      <c r="J34" s="18"/>
      <c r="K34" s="18"/>
      <c r="L34" s="18"/>
    </row>
    <row r="35" spans="1:12" s="17" customFormat="1" ht="20.25">
      <c r="A35" s="18"/>
      <c r="B35" s="62" t="s">
        <v>20</v>
      </c>
      <c r="C35" s="62"/>
      <c r="D35" s="62"/>
      <c r="F35" s="63" t="s">
        <v>13</v>
      </c>
      <c r="G35" s="63"/>
      <c r="H35" s="63"/>
      <c r="I35" s="18"/>
      <c r="J35" s="18"/>
      <c r="K35" s="18"/>
      <c r="L35" s="18"/>
    </row>
    <row r="36" spans="1:12" s="17" customFormat="1" ht="23.25" customHeight="1">
      <c r="A36" s="18"/>
      <c r="B36" s="29"/>
      <c r="C36" s="29"/>
      <c r="D36" s="29"/>
      <c r="H36" s="20"/>
      <c r="I36" s="18"/>
      <c r="J36" s="18"/>
      <c r="K36" s="18"/>
      <c r="L36" s="18"/>
    </row>
    <row r="37" ht="23.25" customHeight="1"/>
    <row r="39" spans="2:8" ht="12.75">
      <c r="B39" s="66" t="s">
        <v>14</v>
      </c>
      <c r="C39" s="67"/>
      <c r="D39" s="67"/>
      <c r="E39" s="67"/>
      <c r="F39" s="67"/>
      <c r="G39" s="67"/>
      <c r="H39" s="67"/>
    </row>
    <row r="40" spans="1:12" s="17" customFormat="1" ht="20.25">
      <c r="A40" s="18"/>
      <c r="B40" s="63" t="s">
        <v>15</v>
      </c>
      <c r="C40" s="63"/>
      <c r="D40" s="63"/>
      <c r="E40" s="63"/>
      <c r="F40" s="63"/>
      <c r="G40" s="63"/>
      <c r="H40" s="63"/>
      <c r="I40" s="18"/>
      <c r="J40" s="18"/>
      <c r="K40" s="18"/>
      <c r="L40" s="18"/>
    </row>
    <row r="41" spans="1:12" s="17" customFormat="1" ht="20.25">
      <c r="A41" s="18"/>
      <c r="B41" s="65" t="s">
        <v>21</v>
      </c>
      <c r="C41" s="65"/>
      <c r="D41" s="65"/>
      <c r="E41" s="65"/>
      <c r="F41" s="65"/>
      <c r="G41" s="65"/>
      <c r="H41" s="65"/>
      <c r="I41" s="18"/>
      <c r="J41" s="18"/>
      <c r="K41" s="18"/>
      <c r="L41" s="18"/>
    </row>
    <row r="42" spans="1:12" s="17" customFormat="1" ht="20.25">
      <c r="A42" s="18"/>
      <c r="B42" s="63" t="s">
        <v>22</v>
      </c>
      <c r="C42" s="63"/>
      <c r="D42" s="63"/>
      <c r="E42" s="63"/>
      <c r="F42" s="63"/>
      <c r="G42" s="63"/>
      <c r="H42" s="63"/>
      <c r="I42" s="18"/>
      <c r="J42" s="18"/>
      <c r="K42" s="18"/>
      <c r="L42" s="18"/>
    </row>
  </sheetData>
  <sheetProtection/>
  <mergeCells count="20">
    <mergeCell ref="B35:D35"/>
    <mergeCell ref="F35:H35"/>
    <mergeCell ref="B39:H39"/>
    <mergeCell ref="B40:H40"/>
    <mergeCell ref="B41:H41"/>
    <mergeCell ref="B42:H42"/>
    <mergeCell ref="B32:D32"/>
    <mergeCell ref="F32:H32"/>
    <mergeCell ref="B33:D33"/>
    <mergeCell ref="F33:H33"/>
    <mergeCell ref="B34:D34"/>
    <mergeCell ref="F34:H34"/>
    <mergeCell ref="B6:H6"/>
    <mergeCell ref="B9:H9"/>
    <mergeCell ref="B11:H11"/>
    <mergeCell ref="B13:B15"/>
    <mergeCell ref="C13:E13"/>
    <mergeCell ref="F13:H13"/>
    <mergeCell ref="C14:D14"/>
    <mergeCell ref="F14:G14"/>
  </mergeCells>
  <printOptions/>
  <pageMargins left="0.7086614173228347" right="0.7086614173228347" top="0.7480314960629921" bottom="0.33" header="0.31496062992125984" footer="0.31496062992125984"/>
  <pageSetup horizontalDpi="600" verticalDpi="600" orientation="portrait" scale="61" r:id="rId2"/>
  <rowBreaks count="3" manualBreakCount="3">
    <brk id="44" max="255" man="1"/>
    <brk id="45" max="255" man="1"/>
    <brk id="47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2023-03-01T15:37:57Z</cp:lastPrinted>
  <dcterms:created xsi:type="dcterms:W3CDTF">2006-07-11T17:39:34Z</dcterms:created>
  <dcterms:modified xsi:type="dcterms:W3CDTF">2023-03-01T15:38:28Z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