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Eur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<sst xmlns="http://schemas.openxmlformats.org/spreadsheetml/2006/main" count="67" uniqueCount="55">
  <si>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</si>
  <si>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</si>
  <si>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</si>
  <si>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</si>
  <si>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</si>
  <si>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</si>
  <si>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</si>
  <si>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</si>
  <si>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</si>
  <si>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</si>
  <si>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</si>
  <si>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Euros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</si>
  <si>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</si>
  <si>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</si>
  <si>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</si>
  <si>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</si>
  <si>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</si>
  <si>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</si>
  <si>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</si>
  <si>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</si>
  <si>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</si>
  <si>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</si>
  <si>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</si>
  <si>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</si>
  <si>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Del 1ero al 31 de Marzo 2023</t>
  </si>
  <si>
    <t>28/3/2023</t>
  </si>
  <si>
    <t>31/3/2023</t>
  </si>
  <si>
    <t>TR-MESCYT/0462</t>
  </si>
  <si>
    <t>TR-MESCYT/0463</t>
  </si>
  <si>
    <t>TR-MESCYT/0468</t>
  </si>
  <si>
    <t>TR-MESCYT/0843</t>
  </si>
  <si>
    <t>TR-MESCYT/0844</t>
  </si>
  <si>
    <t>TR-MESCYT/0854</t>
  </si>
  <si>
    <t>TR-MESCYT/0471</t>
  </si>
  <si>
    <t>TR-MESCYT/0476</t>
  </si>
  <si>
    <t>TR-MESCYT/0006</t>
  </si>
  <si>
    <t>TR-MESCYT/0035</t>
  </si>
  <si>
    <t>TR-MESCYT/0043</t>
  </si>
  <si>
    <t>TR-MESCYT/0445</t>
  </si>
  <si>
    <t>TR-MESCYT/0063</t>
  </si>
  <si>
    <t>N/D</t>
  </si>
  <si>
    <r>
      <rPr>
        <b/>
        <sz val="8"/>
        <color indexed="8"/>
        <rFont val="Segoe UI"/>
        <family val="2"/>
      </rPr>
      <t>ENAE, BUSINESS SCHOOL,</t>
    </r>
    <r>
      <rPr>
        <sz val="8"/>
        <color indexed="8"/>
        <rFont val="Segoe UI"/>
        <family val="2"/>
      </rPr>
      <t xml:space="preserve"> SEGUNDO PAGO DE FACTURA 2023RD D/F 1/11/2022,  CORRESPONDIENTE A LA MATRICULACIÓN  DE SESENTA Y CINCO (65) ESTUDIANTES, BECADOS EN EL EXTRANJERO.(ESPAÑA)</t>
    </r>
  </si>
  <si>
    <r>
      <rPr>
        <b/>
        <sz val="8"/>
        <color indexed="8"/>
        <rFont val="Segoe UI"/>
        <family val="2"/>
      </rPr>
      <t>CONSCIUS MANAGEMENT INSTITUTE (CMI),</t>
    </r>
    <r>
      <rPr>
        <sz val="8"/>
        <color indexed="8"/>
        <rFont val="Segoe UI"/>
        <family val="2"/>
      </rPr>
      <t xml:space="preserve"> PAGO DE FACTURA 21/SEJ/0001250,  CORRESPONDIENTE AL 50% DE LA MATRICULACIÓN  DEL PROGRAMA MBA EN EMPRENDIMIENTO, POR 14 BECADOS PRESENCIALES Y 28 ONLINE, BECADOS EN EL EXTRANJERO.(ESPAÑA)</t>
    </r>
  </si>
  <si>
    <r>
      <t xml:space="preserve">FUNDACION JOSE ORTEGA Y GASSET-GREGORIO MARAÑON, 1ER. </t>
    </r>
    <r>
      <rPr>
        <sz val="8"/>
        <color indexed="8"/>
        <rFont val="Segoe UI"/>
        <family val="2"/>
      </rPr>
      <t>PAGO DE LA MATRICULA CORRESPONDIENTE A CINCUENTA Y OCHO BECADOS  (FATURAS 298, 299, 300, 301, 302 Y DE FECHA 4/11/2022, CONVOCATORIA 2022-2023. (ESPAÑA)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</si>
  <si>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RD$ 63,711,332.48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</si>
  <si>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RD$ 38,400.00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</si>
  <si>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RD$ 1,168,640.00</t>
    </r>
  </si>
  <si>
    <r>
      <t>ESCUELA DE ORGANIZACION INDUSTRIAL (EOI),</t>
    </r>
    <r>
      <rPr>
        <sz val="8"/>
        <color indexed="8"/>
        <rFont val="Segoe UI"/>
        <family val="2"/>
      </rPr>
      <t xml:space="preserve"> 1ER. PAGO DE LA MATRICULA, CORRESPONDIENTE A SETENTA Y SEIS BECADOS  (FACTURAS 22430184, 22430185, 22430186, 22430187, 22430188, 22430189, 22430190, 22430191, 22430192, 22430193, 22430194, 22430195, 22430196 D/F 09/12/2022.(ESPAÑA)</t>
    </r>
  </si>
  <si>
    <r>
      <t xml:space="preserve">UNIVERSIDAD ANTONIO DE NEBRIJA, </t>
    </r>
    <r>
      <rPr>
        <sz val="8"/>
        <color indexed="8"/>
        <rFont val="Segoe UI"/>
        <family val="2"/>
      </rPr>
      <t>PAGO DE LA MATRICULA CORRESPONDIENTE AL 40%, A FAVOR DE CIENTO CUARENTA Y CUATRO (144) BECARIOS, MEDIANTE  FACTURA A/01231/22 D/F 11/7/2022. SE ESTA PAGANDO ESTE MONTO PORQUE HAY UN SALDO A FAVOR. (ESPAÑA)</t>
    </r>
  </si>
  <si>
    <r>
      <t xml:space="preserve">UNIVERSITAT DE BARCELONA 2022-2023, </t>
    </r>
    <r>
      <rPr>
        <sz val="8"/>
        <color indexed="8"/>
        <rFont val="Segoe UI"/>
        <family val="2"/>
      </rPr>
      <t>PAGO DE FACTURAS 2219258996352, 2219258968341, 2219258988236, CORRESPONDIENTE A LA MATRICULACION, DE  TRES (03) BECADOS EN EL EXTRANJERO,  SHEIZA RAQUEL PEREZ, NISARYS CASADO MELLA, Y FERMIN CASTILLO. (ESPAÑA).</t>
    </r>
  </si>
  <si>
    <r>
      <t xml:space="preserve">CENTRO DE ESTUDIOS FINANCIEROS (CEFF), </t>
    </r>
    <r>
      <rPr>
        <sz val="8"/>
        <color indexed="8"/>
        <rFont val="Segoe UI"/>
        <family val="2"/>
      </rPr>
      <t>PAGO DE LA MATRICULA CORRESPONDIENTE AL 25%, A FAVOR DE TREINTA Y UN (31) BECARIOS, MEDIANTE  FACTURA 2023/0037A. (ESPAÑA)</t>
    </r>
  </si>
  <si>
    <r>
      <t xml:space="preserve">UNIR, 2DO. </t>
    </r>
    <r>
      <rPr>
        <sz val="8"/>
        <color indexed="8"/>
        <rFont val="Segoe UI"/>
        <family val="2"/>
      </rPr>
      <t>PAGO DE LA MATRICULA CORRESPONDIENTE  A LA FACTURA NO. CLI146738, DE LA CONVOCATORIA 2022/2023. (ESPAÑA)</t>
    </r>
  </si>
  <si>
    <r>
      <t xml:space="preserve">INSTITUTO EUROPEO DI DESING, IED, </t>
    </r>
    <r>
      <rPr>
        <sz val="8"/>
        <color indexed="8"/>
        <rFont val="Segoe UI"/>
        <family val="2"/>
      </rPr>
      <t>PAGO DE LA MATRICULA CORRESPONDIENTE AL 30% DEL TOTAL, A FAVOR DE CINCUENTA (50) BECARIOS, MEDIANTE PRIMERA FACTURA NO. 1832/20 D/F 4/10/2022. (ESPAÑA)</t>
    </r>
  </si>
  <si>
    <r>
      <t xml:space="preserve">INDEPENDIENTE 1-2023. </t>
    </r>
    <r>
      <rPr>
        <sz val="8"/>
        <color indexed="8"/>
        <rFont val="Segoe UI"/>
        <family val="2"/>
      </rPr>
      <t>PAGO CUOTA 1/1  DE LA MATRICULA, CORRESPONDIENTE  A LA BECARIA DANIELA ESPINAL FONDEUR.(FRANCIA)</t>
    </r>
  </si>
  <si>
    <r>
      <rPr>
        <b/>
        <sz val="8"/>
        <rFont val="Times New Roman"/>
        <family val="1"/>
      </rPr>
      <t xml:space="preserve">BANCO CENTRAL DE LA REP. DOM, </t>
    </r>
    <r>
      <rPr>
        <sz val="8"/>
        <rFont val="Times New Roman"/>
        <family val="1"/>
      </rPr>
      <t>CARGOS POR SERVICIOS BANCARIOS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</si>
</sst>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12"/>
      <name val="Segoe UI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Segoe UI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6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2" fillId="33" borderId="0" xfId="0" applyNumberFormat="1" applyFont="1" applyFill="1" applyAlignment="1">
      <alignment horizontal="right" vertical="center"/>
    </xf>
    <xf numFmtId="39" fontId="5" fillId="34" borderId="11" xfId="0" applyNumberFormat="1" applyFont="1" applyFill="1" applyBorder="1" applyAlignment="1">
      <alignment horizontal="right" vertical="center" wrapText="1"/>
    </xf>
    <xf numFmtId="39" fontId="0" fillId="0" borderId="0" xfId="0" applyNumberFormat="1" applyAlignment="1">
      <alignment horizontal="right" vertical="center"/>
    </xf>
    <xf numFmtId="0" fontId="11" fillId="0" borderId="12" xfId="0" applyFont="1" applyBorder="1" applyAlignment="1">
      <alignment horizontal="center" vertical="center" wrapText="1" readingOrder="1"/>
    </xf>
    <xf numFmtId="0" fontId="61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right" vertical="center"/>
    </xf>
    <xf numFmtId="39" fontId="5" fillId="33" borderId="1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5" fillId="0" borderId="14" xfId="0" applyFont="1" applyBorder="1" applyAlignment="1">
      <alignment horizontal="left" vertical="top" wrapText="1" readingOrder="1"/>
    </xf>
    <xf numFmtId="0" fontId="1" fillId="33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43" fontId="10" fillId="0" borderId="12" xfId="49" applyFont="1" applyBorder="1" applyAlignment="1">
      <alignment vertical="center" wrapText="1"/>
    </xf>
    <xf numFmtId="43" fontId="0" fillId="0" borderId="16" xfId="49" applyFont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39" fontId="5" fillId="34" borderId="16" xfId="0" applyNumberFormat="1" applyFont="1" applyFill="1" applyBorder="1" applyAlignment="1">
      <alignment horizontal="center" vertical="center" wrapText="1"/>
    </xf>
    <xf numFmtId="43" fontId="0" fillId="33" borderId="19" xfId="0" applyNumberFormat="1" applyFill="1" applyBorder="1" applyAlignment="1">
      <alignment horizontal="right" vertical="center"/>
    </xf>
    <xf numFmtId="43" fontId="19" fillId="33" borderId="11" xfId="49" applyFont="1" applyFill="1" applyBorder="1" applyAlignment="1">
      <alignment vertical="center" wrapText="1"/>
    </xf>
    <xf numFmtId="0" fontId="20" fillId="33" borderId="19" xfId="0" applyFont="1" applyFill="1" applyBorder="1" applyAlignment="1">
      <alignment horizontal="center" vertical="center" wrapText="1" readingOrder="1"/>
    </xf>
    <xf numFmtId="43" fontId="0" fillId="33" borderId="19" xfId="0" applyNumberFormat="1" applyFill="1" applyBorder="1" applyAlignment="1">
      <alignment horizontal="right"/>
    </xf>
    <xf numFmtId="0" fontId="62" fillId="33" borderId="19" xfId="0" applyFont="1" applyFill="1" applyBorder="1" applyAlignment="1">
      <alignment horizontal="justify" vertical="justify" wrapText="1" readingOrder="1"/>
    </xf>
    <xf numFmtId="0" fontId="21" fillId="33" borderId="19" xfId="0" applyFont="1" applyFill="1" applyBorder="1" applyAlignment="1">
      <alignment horizontal="center" vertical="center" wrapText="1" readingOrder="1"/>
    </xf>
    <xf numFmtId="14" fontId="63" fillId="33" borderId="20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14" fontId="64" fillId="33" borderId="19" xfId="0" applyNumberFormat="1" applyFont="1" applyFill="1" applyBorder="1" applyAlignment="1">
      <alignment horizontal="center" vertical="center"/>
    </xf>
    <xf numFmtId="14" fontId="0" fillId="33" borderId="19" xfId="0" applyNumberFormat="1" applyFill="1" applyBorder="1" applyAlignment="1">
      <alignment horizontal="center" vertical="center"/>
    </xf>
    <xf numFmtId="0" fontId="65" fillId="33" borderId="19" xfId="0" applyFont="1" applyFill="1" applyBorder="1" applyAlignment="1">
      <alignment horizontal="justify" vertical="center" wrapText="1" readingOrder="1"/>
    </xf>
    <xf numFmtId="0" fontId="21" fillId="33" borderId="19" xfId="0" applyFont="1" applyFill="1" applyBorder="1" applyAlignment="1">
      <alignment horizontal="justify" vertical="center" wrapText="1"/>
    </xf>
    <xf numFmtId="0" fontId="62" fillId="33" borderId="19" xfId="0" applyFont="1" applyFill="1" applyBorder="1" applyAlignment="1">
      <alignment horizontal="justify" vertical="center" wrapText="1" readingOrder="1"/>
    </xf>
    <xf numFmtId="0" fontId="0" fillId="0" borderId="19" xfId="0" applyBorder="1" applyAlignment="1">
      <alignment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1" fontId="5" fillId="34" borderId="25" xfId="0" applyNumberFormat="1" applyFont="1" applyFill="1" applyBorder="1" applyAlignment="1">
      <alignment horizontal="center" vertical="center"/>
    </xf>
    <xf numFmtId="1" fontId="5" fillId="34" borderId="26" xfId="0" applyNumberFormat="1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5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6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7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8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48"/>
  <sheetViews>
    <sheetView tabSelected="1" zoomScale="80" zoomScaleNormal="80" zoomScalePageLayoutView="0" workbookViewId="0" topLeftCell="B1">
      <selection activeCell="B1" sqref="B1:H48"/>
    </sheetView>
  </sheetViews>
  <sheetFormatPr defaultColWidth="9.140625" defaultRowHeight="12.75"/>
  <cols>
    <col min="1" max="1" width="3.8515625" style="7" customWidth="1"/>
    <col min="2" max="2" width="10.00390625" style="1" customWidth="1"/>
    <col min="3" max="3" width="20.28125" style="1" customWidth="1"/>
    <col min="4" max="4" width="25.7109375" style="1" bestFit="1" customWidth="1"/>
    <col min="5" max="5" width="57.28125" style="1" customWidth="1"/>
    <col min="6" max="7" width="17.7109375" style="1" customWidth="1"/>
    <col min="8" max="8" width="24.421875" style="16" customWidth="1"/>
    <col min="9" max="11" width="11.421875" style="7" customWidth="1"/>
    <col min="12" max="16384" width="9.140625" style="1" customWidth="1"/>
  </cols>
  <sheetData>
    <row r="1" s="7" customFormat="1" ht="15" customHeight="1">
      <c r="H1" s="11"/>
    </row>
    <row r="2" s="7" customFormat="1" ht="12.75">
      <c r="H2" s="11"/>
    </row>
    <row r="3" spans="4:8" s="7" customFormat="1" ht="18">
      <c r="D3" s="8"/>
      <c r="E3" s="8"/>
      <c r="F3" s="9"/>
      <c r="H3" s="11"/>
    </row>
    <row r="4" s="7" customFormat="1" ht="12.75">
      <c r="H4" s="11"/>
    </row>
    <row r="5" s="7" customFormat="1" ht="22.5" customHeight="1">
      <c r="H5" s="11"/>
    </row>
    <row r="6" spans="2:8" s="7" customFormat="1" ht="19.5">
      <c r="B6" s="51"/>
      <c r="C6" s="51"/>
      <c r="D6" s="51"/>
      <c r="E6" s="51"/>
      <c r="F6" s="51"/>
      <c r="G6" s="51"/>
      <c r="H6" s="51"/>
    </row>
    <row r="7" spans="2:8" s="7" customFormat="1" ht="19.5">
      <c r="B7" s="30"/>
      <c r="C7" s="30"/>
      <c r="D7" s="30"/>
      <c r="E7" s="30"/>
      <c r="F7" s="30"/>
      <c r="G7" s="30"/>
      <c r="H7" s="12"/>
    </row>
    <row r="8" spans="2:8" s="7" customFormat="1" ht="19.5">
      <c r="B8" s="30"/>
      <c r="C8" s="30"/>
      <c r="D8" s="30"/>
      <c r="E8" s="30"/>
      <c r="F8" s="30"/>
      <c r="G8" s="30"/>
      <c r="H8" s="12"/>
    </row>
    <row r="9" spans="2:8" s="7" customFormat="1" ht="19.5">
      <c r="B9" s="51"/>
      <c r="C9" s="51"/>
      <c r="D9" s="51"/>
      <c r="E9" s="51"/>
      <c r="F9" s="51"/>
      <c r="G9" s="51"/>
      <c r="H9" s="51"/>
    </row>
    <row r="10" spans="2:8" s="7" customFormat="1" ht="12.75">
      <c r="B10" s="26"/>
      <c r="C10" s="26"/>
      <c r="D10" s="26"/>
      <c r="E10" s="26"/>
      <c r="F10" s="26"/>
      <c r="G10" s="26"/>
      <c r="H10" s="13"/>
    </row>
    <row r="11" spans="2:8" s="7" customFormat="1" ht="18">
      <c r="B11" s="52" t="s">
        <v>3</v>
      </c>
      <c r="C11" s="52"/>
      <c r="D11" s="52"/>
      <c r="E11" s="52"/>
      <c r="F11" s="52"/>
      <c r="G11" s="52"/>
      <c r="H11" s="52"/>
    </row>
    <row r="12" spans="2:8" s="7" customFormat="1" ht="18">
      <c r="B12" s="31"/>
      <c r="C12" s="31"/>
      <c r="D12" s="31"/>
      <c r="E12" s="31" t="s">
        <v>10</v>
      </c>
      <c r="F12" s="31"/>
      <c r="G12" s="31"/>
      <c r="H12" s="14"/>
    </row>
    <row r="13" spans="2:8" s="7" customFormat="1" ht="15.75">
      <c r="B13" s="53" t="s">
        <v>24</v>
      </c>
      <c r="C13" s="53"/>
      <c r="D13" s="53"/>
      <c r="E13" s="53"/>
      <c r="F13" s="53"/>
      <c r="G13" s="53"/>
      <c r="H13" s="53"/>
    </row>
    <row r="14" s="7" customFormat="1" ht="19.5" customHeight="1" thickBot="1">
      <c r="H14" s="11"/>
    </row>
    <row r="15" spans="1:11" s="2" customFormat="1" ht="36.75" customHeight="1">
      <c r="A15" s="3"/>
      <c r="B15" s="54"/>
      <c r="C15" s="59" t="s">
        <v>4</v>
      </c>
      <c r="D15" s="59"/>
      <c r="E15" s="59"/>
      <c r="F15" s="57">
        <v>226231000005</v>
      </c>
      <c r="G15" s="57"/>
      <c r="H15" s="58"/>
      <c r="I15" s="3"/>
      <c r="J15" s="3"/>
      <c r="K15" s="3"/>
    </row>
    <row r="16" spans="1:11" s="2" customFormat="1" ht="37.5" customHeight="1">
      <c r="A16" s="3"/>
      <c r="B16" s="55"/>
      <c r="C16" s="56" t="s">
        <v>11</v>
      </c>
      <c r="D16" s="56"/>
      <c r="E16" s="6"/>
      <c r="F16" s="56" t="s">
        <v>8</v>
      </c>
      <c r="G16" s="56"/>
      <c r="H16" s="15">
        <v>2725.46</v>
      </c>
      <c r="I16" s="3"/>
      <c r="J16" s="3"/>
      <c r="K16" s="3"/>
    </row>
    <row r="17" spans="1:11" s="2" customFormat="1" ht="45.75" customHeight="1" thickBot="1">
      <c r="A17" s="3"/>
      <c r="B17" s="55"/>
      <c r="C17" s="34" t="s">
        <v>5</v>
      </c>
      <c r="D17" s="32" t="s">
        <v>6</v>
      </c>
      <c r="E17" s="33" t="s">
        <v>7</v>
      </c>
      <c r="F17" s="34" t="s">
        <v>0</v>
      </c>
      <c r="G17" s="32" t="s">
        <v>1</v>
      </c>
      <c r="H17" s="35" t="s">
        <v>2</v>
      </c>
      <c r="I17" s="3"/>
      <c r="J17" s="3"/>
      <c r="K17" s="3"/>
    </row>
    <row r="18" spans="1:11" s="2" customFormat="1" ht="44.25" customHeight="1">
      <c r="A18" s="3"/>
      <c r="B18" s="44"/>
      <c r="C18" s="45" t="s">
        <v>25</v>
      </c>
      <c r="D18" s="41" t="s">
        <v>27</v>
      </c>
      <c r="E18" s="40" t="s">
        <v>41</v>
      </c>
      <c r="F18" s="39"/>
      <c r="G18" s="39">
        <v>133257.5</v>
      </c>
      <c r="H18" s="37">
        <f>H16+F18-G18</f>
        <v>-130532.04</v>
      </c>
      <c r="I18" s="3"/>
      <c r="J18" s="3"/>
      <c r="K18" s="3"/>
    </row>
    <row r="19" spans="1:11" s="2" customFormat="1" ht="52.5" customHeight="1">
      <c r="A19" s="3"/>
      <c r="B19" s="44"/>
      <c r="C19" s="45" t="s">
        <v>25</v>
      </c>
      <c r="D19" s="41" t="s">
        <v>28</v>
      </c>
      <c r="E19" s="40" t="s">
        <v>42</v>
      </c>
      <c r="F19" s="39"/>
      <c r="G19" s="39">
        <v>132400</v>
      </c>
      <c r="H19" s="37">
        <f>H18+F19-G19</f>
        <v>-262932.04</v>
      </c>
      <c r="I19" s="3"/>
      <c r="J19" s="3"/>
      <c r="K19" s="3"/>
    </row>
    <row r="20" spans="1:11" s="2" customFormat="1" ht="52.5" customHeight="1">
      <c r="A20" s="3"/>
      <c r="B20" s="44"/>
      <c r="C20" s="45" t="s">
        <v>25</v>
      </c>
      <c r="D20" s="41" t="s">
        <v>29</v>
      </c>
      <c r="E20" s="47" t="s">
        <v>43</v>
      </c>
      <c r="F20" s="39"/>
      <c r="G20" s="39">
        <v>100363.2</v>
      </c>
      <c r="H20" s="37">
        <f aca="true" t="shared" si="0" ref="H20:H31">H19+F20-G20</f>
        <v>-363295.24</v>
      </c>
      <c r="I20" s="3"/>
      <c r="J20" s="3"/>
      <c r="K20" s="3"/>
    </row>
    <row r="21" spans="1:11" s="2" customFormat="1" ht="52.5" customHeight="1">
      <c r="A21" s="3"/>
      <c r="B21" s="44"/>
      <c r="C21" s="45" t="s">
        <v>25</v>
      </c>
      <c r="D21" s="41" t="s">
        <v>30</v>
      </c>
      <c r="E21" s="48" t="s">
        <v>44</v>
      </c>
      <c r="F21" s="39">
        <v>995489.57</v>
      </c>
      <c r="G21" s="39"/>
      <c r="H21" s="37">
        <f t="shared" si="0"/>
        <v>632194.33</v>
      </c>
      <c r="I21" s="3"/>
      <c r="J21" s="3"/>
      <c r="K21" s="3"/>
    </row>
    <row r="22" spans="1:11" s="2" customFormat="1" ht="52.5" customHeight="1">
      <c r="A22" s="3"/>
      <c r="B22" s="44"/>
      <c r="C22" s="45" t="s">
        <v>25</v>
      </c>
      <c r="D22" s="41" t="s">
        <v>31</v>
      </c>
      <c r="E22" s="48" t="s">
        <v>45</v>
      </c>
      <c r="F22" s="39">
        <v>600</v>
      </c>
      <c r="G22" s="39"/>
      <c r="H22" s="37">
        <f t="shared" si="0"/>
        <v>632794.33</v>
      </c>
      <c r="I22" s="3"/>
      <c r="J22" s="3"/>
      <c r="K22" s="3"/>
    </row>
    <row r="23" spans="1:11" s="2" customFormat="1" ht="52.5" customHeight="1">
      <c r="A23" s="3"/>
      <c r="B23" s="44"/>
      <c r="C23" s="45" t="s">
        <v>25</v>
      </c>
      <c r="D23" s="41" t="s">
        <v>32</v>
      </c>
      <c r="E23" s="48" t="s">
        <v>46</v>
      </c>
      <c r="F23" s="39">
        <v>18260</v>
      </c>
      <c r="G23" s="39"/>
      <c r="H23" s="37">
        <f t="shared" si="0"/>
        <v>651054.33</v>
      </c>
      <c r="I23" s="3"/>
      <c r="J23" s="3"/>
      <c r="K23" s="3"/>
    </row>
    <row r="24" spans="1:11" s="2" customFormat="1" ht="52.5" customHeight="1">
      <c r="A24" s="3"/>
      <c r="B24" s="44"/>
      <c r="C24" s="45" t="s">
        <v>25</v>
      </c>
      <c r="D24" s="41" t="s">
        <v>33</v>
      </c>
      <c r="E24" s="47" t="s">
        <v>47</v>
      </c>
      <c r="F24" s="39"/>
      <c r="G24" s="39">
        <v>96900</v>
      </c>
      <c r="H24" s="37">
        <f t="shared" si="0"/>
        <v>554154.33</v>
      </c>
      <c r="I24" s="3"/>
      <c r="J24" s="3"/>
      <c r="K24" s="3"/>
    </row>
    <row r="25" spans="1:11" s="2" customFormat="1" ht="52.5" customHeight="1">
      <c r="A25" s="3"/>
      <c r="B25" s="44"/>
      <c r="C25" s="45" t="s">
        <v>25</v>
      </c>
      <c r="D25" s="41" t="s">
        <v>34</v>
      </c>
      <c r="E25" s="47" t="s">
        <v>48</v>
      </c>
      <c r="F25" s="50"/>
      <c r="G25" s="39">
        <v>226565.36</v>
      </c>
      <c r="H25" s="37">
        <f t="shared" si="0"/>
        <v>327588.97</v>
      </c>
      <c r="I25" s="3"/>
      <c r="J25" s="3"/>
      <c r="K25" s="3"/>
    </row>
    <row r="26" spans="1:11" s="2" customFormat="1" ht="52.5" customHeight="1">
      <c r="A26" s="3"/>
      <c r="B26" s="44"/>
      <c r="C26" s="45" t="s">
        <v>25</v>
      </c>
      <c r="D26" s="41" t="s">
        <v>35</v>
      </c>
      <c r="E26" s="47" t="s">
        <v>49</v>
      </c>
      <c r="F26" s="50"/>
      <c r="G26" s="39">
        <v>15195.6</v>
      </c>
      <c r="H26" s="37">
        <f t="shared" si="0"/>
        <v>312393.37</v>
      </c>
      <c r="I26" s="3"/>
      <c r="J26" s="3"/>
      <c r="K26" s="3"/>
    </row>
    <row r="27" spans="1:11" s="2" customFormat="1" ht="42.75" customHeight="1">
      <c r="A27" s="3"/>
      <c r="B27" s="44"/>
      <c r="C27" s="45" t="s">
        <v>25</v>
      </c>
      <c r="D27" s="41" t="s">
        <v>36</v>
      </c>
      <c r="E27" s="47" t="s">
        <v>50</v>
      </c>
      <c r="F27" s="50"/>
      <c r="G27" s="39">
        <v>98999.91</v>
      </c>
      <c r="H27" s="37">
        <f t="shared" si="0"/>
        <v>213393.46</v>
      </c>
      <c r="I27" s="3"/>
      <c r="J27" s="3"/>
      <c r="K27" s="3"/>
    </row>
    <row r="28" spans="1:11" s="2" customFormat="1" ht="35.25" customHeight="1">
      <c r="A28" s="3"/>
      <c r="B28" s="44"/>
      <c r="C28" s="45" t="s">
        <v>25</v>
      </c>
      <c r="D28" s="41" t="s">
        <v>37</v>
      </c>
      <c r="E28" s="47" t="s">
        <v>51</v>
      </c>
      <c r="F28" s="39"/>
      <c r="G28" s="39">
        <v>49800</v>
      </c>
      <c r="H28" s="37">
        <f t="shared" si="0"/>
        <v>163593.46</v>
      </c>
      <c r="I28" s="3"/>
      <c r="J28" s="3"/>
      <c r="K28" s="3"/>
    </row>
    <row r="29" spans="1:11" s="2" customFormat="1" ht="48" customHeight="1">
      <c r="A29" s="3"/>
      <c r="B29" s="44"/>
      <c r="C29" s="45" t="s">
        <v>25</v>
      </c>
      <c r="D29" s="41" t="s">
        <v>38</v>
      </c>
      <c r="E29" s="47" t="s">
        <v>52</v>
      </c>
      <c r="F29" s="39"/>
      <c r="G29" s="39">
        <v>142008</v>
      </c>
      <c r="H29" s="37">
        <f t="shared" si="0"/>
        <v>21585.459999999992</v>
      </c>
      <c r="I29" s="3"/>
      <c r="J29" s="3"/>
      <c r="K29" s="3"/>
    </row>
    <row r="30" spans="1:11" s="2" customFormat="1" ht="42.75" customHeight="1">
      <c r="A30" s="3"/>
      <c r="B30" s="44"/>
      <c r="C30" s="45" t="s">
        <v>25</v>
      </c>
      <c r="D30" s="41" t="s">
        <v>39</v>
      </c>
      <c r="E30" s="47" t="s">
        <v>53</v>
      </c>
      <c r="F30" s="39"/>
      <c r="G30" s="39">
        <v>18260</v>
      </c>
      <c r="H30" s="37">
        <f t="shared" si="0"/>
        <v>3325.459999999992</v>
      </c>
      <c r="I30" s="3"/>
      <c r="J30" s="3"/>
      <c r="K30" s="3"/>
    </row>
    <row r="31" spans="1:11" s="2" customFormat="1" ht="35.25" customHeight="1">
      <c r="A31" s="3"/>
      <c r="B31" s="44"/>
      <c r="C31" s="46" t="s">
        <v>26</v>
      </c>
      <c r="D31" s="38" t="s">
        <v>40</v>
      </c>
      <c r="E31" s="49" t="s">
        <v>54</v>
      </c>
      <c r="F31" s="36"/>
      <c r="G31" s="39">
        <v>529.03</v>
      </c>
      <c r="H31" s="37">
        <f t="shared" si="0"/>
        <v>2796.429999999992</v>
      </c>
      <c r="I31" s="3"/>
      <c r="J31" s="3"/>
      <c r="K31" s="3"/>
    </row>
    <row r="32" spans="2:8" s="5" customFormat="1" ht="10.5" customHeight="1" thickBot="1">
      <c r="B32" s="43"/>
      <c r="C32" s="42"/>
      <c r="D32" s="17"/>
      <c r="E32" s="18"/>
      <c r="F32" s="28"/>
      <c r="G32" s="28"/>
      <c r="H32" s="29"/>
    </row>
    <row r="33" spans="2:8" s="3" customFormat="1" ht="21.75" customHeight="1" thickBot="1">
      <c r="B33" s="19"/>
      <c r="C33" s="20"/>
      <c r="D33" s="20"/>
      <c r="E33" s="25" t="s">
        <v>9</v>
      </c>
      <c r="F33" s="20">
        <f>SUM(F18:F32)</f>
        <v>1014349.57</v>
      </c>
      <c r="G33" s="20">
        <f>SUM(G18:G32)</f>
        <v>1014278.6000000001</v>
      </c>
      <c r="H33" s="21">
        <f>H16+F33-G33</f>
        <v>2796.4299999998184</v>
      </c>
    </row>
    <row r="34" ht="23.25" customHeight="1"/>
    <row r="35" ht="23.25" customHeight="1"/>
    <row r="36" ht="23.25" customHeight="1"/>
    <row r="37" ht="23.25" customHeight="1"/>
    <row r="38" spans="2:8" ht="23.25" customHeight="1">
      <c r="B38" s="60" t="s">
        <v>17</v>
      </c>
      <c r="C38" s="60"/>
      <c r="D38" s="60"/>
      <c r="E38" s="4"/>
      <c r="F38" s="60" t="s">
        <v>18</v>
      </c>
      <c r="G38" s="60"/>
      <c r="H38" s="60"/>
    </row>
    <row r="39" spans="2:8" ht="23.25" customHeight="1">
      <c r="B39" s="61" t="s">
        <v>12</v>
      </c>
      <c r="C39" s="61"/>
      <c r="D39" s="61"/>
      <c r="E39" s="22"/>
      <c r="F39" s="62" t="s">
        <v>13</v>
      </c>
      <c r="G39" s="62"/>
      <c r="H39" s="62"/>
    </row>
    <row r="40" spans="2:8" ht="23.25" customHeight="1">
      <c r="B40" s="63" t="s">
        <v>22</v>
      </c>
      <c r="C40" s="63"/>
      <c r="D40" s="63"/>
      <c r="E40" s="23"/>
      <c r="F40" s="64" t="s">
        <v>23</v>
      </c>
      <c r="G40" s="64"/>
      <c r="H40" s="64"/>
    </row>
    <row r="41" spans="2:8" ht="23.25" customHeight="1">
      <c r="B41" s="61" t="s">
        <v>19</v>
      </c>
      <c r="C41" s="61"/>
      <c r="D41" s="61"/>
      <c r="E41" s="22"/>
      <c r="F41" s="62" t="s">
        <v>14</v>
      </c>
      <c r="G41" s="62"/>
      <c r="H41" s="62"/>
    </row>
    <row r="42" spans="2:8" ht="23.25" customHeight="1">
      <c r="B42" s="27"/>
      <c r="C42" s="27"/>
      <c r="D42" s="27"/>
      <c r="E42" s="22"/>
      <c r="F42" s="22"/>
      <c r="G42" s="22"/>
      <c r="H42" s="24"/>
    </row>
    <row r="43" ht="23.25" customHeight="1">
      <c r="H43" s="10"/>
    </row>
    <row r="44" ht="23.25" customHeight="1">
      <c r="H44" s="10"/>
    </row>
    <row r="45" spans="2:8" ht="23.25" customHeight="1">
      <c r="B45" s="65" t="s">
        <v>15</v>
      </c>
      <c r="C45" s="66"/>
      <c r="D45" s="66"/>
      <c r="E45" s="66"/>
      <c r="F45" s="66"/>
      <c r="G45" s="66"/>
      <c r="H45" s="66"/>
    </row>
    <row r="46" spans="2:8" ht="23.25" customHeight="1">
      <c r="B46" s="62" t="s">
        <v>16</v>
      </c>
      <c r="C46" s="62"/>
      <c r="D46" s="62"/>
      <c r="E46" s="62"/>
      <c r="F46" s="62"/>
      <c r="G46" s="62"/>
      <c r="H46" s="62"/>
    </row>
    <row r="47" spans="2:8" ht="23.25" customHeight="1">
      <c r="B47" s="64" t="s">
        <v>20</v>
      </c>
      <c r="C47" s="64"/>
      <c r="D47" s="64"/>
      <c r="E47" s="64"/>
      <c r="F47" s="64"/>
      <c r="G47" s="64"/>
      <c r="H47" s="64"/>
    </row>
    <row r="48" spans="2:8" ht="23.25" customHeight="1">
      <c r="B48" s="62" t="s">
        <v>21</v>
      </c>
      <c r="C48" s="62"/>
      <c r="D48" s="62"/>
      <c r="E48" s="62"/>
      <c r="F48" s="62"/>
      <c r="G48" s="62"/>
      <c r="H48" s="62"/>
    </row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</sheetData>
  <sheetProtection/>
  <mergeCells count="21">
    <mergeCell ref="B41:D41"/>
    <mergeCell ref="F41:H41"/>
    <mergeCell ref="B45:H45"/>
    <mergeCell ref="B46:H46"/>
    <mergeCell ref="B47:H47"/>
    <mergeCell ref="B48:H48"/>
    <mergeCell ref="B38:D38"/>
    <mergeCell ref="F38:H38"/>
    <mergeCell ref="B39:D39"/>
    <mergeCell ref="F39:H39"/>
    <mergeCell ref="B40:D40"/>
    <mergeCell ref="F40:H40"/>
    <mergeCell ref="B6:H6"/>
    <mergeCell ref="B9:H9"/>
    <mergeCell ref="B11:H11"/>
    <mergeCell ref="B13:H13"/>
    <mergeCell ref="B15:B17"/>
    <mergeCell ref="F16:G16"/>
    <mergeCell ref="F15:H15"/>
    <mergeCell ref="C15:E15"/>
    <mergeCell ref="C16:D16"/>
  </mergeCells>
  <printOptions horizontalCentered="1"/>
  <pageMargins left="0.23" right="0" top="0.35433070866141736" bottom="0" header="0.31496062992125984" footer="0.31496062992125984"/>
  <pageSetup horizontalDpi="600" verticalDpi="600" orientation="portrait" scale="55" r:id="rId2"/>
  <rowBreaks count="1" manualBreakCount="1">
    <brk id="48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2023-04-12T12:15:41Z</cp:lastPrinted>
  <dcterms:created xsi:type="dcterms:W3CDTF">2006-07-11T17:39:34Z</dcterms:created>
  <dcterms:modified xsi:type="dcterms:W3CDTF">2023-04-12T12:18:43Z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