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.sharepoint.com/sites/CONTABILIDADMESCYT/Documentos compartidos/Estados Financieros/Estados Financieros Año 2023/Estados Financieros(04) Abril 2023/"/>
    </mc:Choice>
  </mc:AlternateContent>
  <xr:revisionPtr revIDLastSave="0" documentId="8_{08466A7F-989D-4395-813A-8A8906B52F0D}" xr6:coauthVersionLast="47" xr6:coauthVersionMax="47" xr10:uidLastSave="{00000000-0000-0000-0000-000000000000}"/>
  <bookViews>
    <workbookView xWindow="1170" yWindow="600" windowWidth="14400" windowHeight="15600" xr2:uid="{B317D227-5F71-49CC-B43C-5AED57DC9087}"/>
  </bookViews>
  <sheets>
    <sheet name="BALANCE GENERAL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D33" i="1"/>
  <c r="D34" i="1"/>
  <c r="D35" i="1"/>
  <c r="D36" i="1"/>
  <c r="D40" i="1"/>
  <c r="D43" i="1"/>
  <c r="D44" i="1"/>
  <c r="D45" i="1"/>
  <c r="D47" i="1"/>
  <c r="D14" i="1"/>
  <c r="D15" i="1"/>
  <c r="D16" i="1"/>
  <c r="D17" i="1"/>
  <c r="D18" i="1"/>
  <c r="D19" i="1"/>
  <c r="D22" i="1"/>
  <c r="D23" i="1"/>
  <c r="D25" i="1"/>
  <c r="D27" i="1"/>
</calcChain>
</file>

<file path=xl/sharedStrings.xml><?xml version="1.0" encoding="utf-8"?>
<sst xmlns="http://schemas.openxmlformats.org/spreadsheetml/2006/main" count="50" uniqueCount="50">
  <si>
    <t>Ministerio de Educación Superior, Ciencia y Tecnología</t>
  </si>
  <si>
    <t>Balance General</t>
  </si>
  <si>
    <t>Al 30 de Abril del 2023</t>
  </si>
  <si>
    <t>( VALORES ES RD$)</t>
  </si>
  <si>
    <t>ACTIVOS</t>
  </si>
  <si>
    <t>ACTIVOS CORRIENTES</t>
  </si>
  <si>
    <t xml:space="preserve">Abril </t>
  </si>
  <si>
    <t xml:space="preserve">Marzo </t>
  </si>
  <si>
    <t>DISPONIBILIDADES EN CAJA , BANCOS Y EQUIVALENTES</t>
  </si>
  <si>
    <t>CUENTAS Y DOCUMENTOS POR COBRAR A CORTO PLAZO</t>
  </si>
  <si>
    <t>INVENTARIOS DE MATERIALES Y SUMINISTROS</t>
  </si>
  <si>
    <t>PAGOS ANTICIPADOS</t>
  </si>
  <si>
    <t>FONDOS PROPIOS ASIGNADOS AL PRESUPUESTO (1001)</t>
  </si>
  <si>
    <t>TOTAL ACTIVOS CORRIENTES</t>
  </si>
  <si>
    <t>ACTIVOS NO CORRIENTES</t>
  </si>
  <si>
    <t>BIENES DE USO (ACTIVOS NO FINANCIEROS) - NETO</t>
  </si>
  <si>
    <t>BIENES INTANGIBLES - NETO</t>
  </si>
  <si>
    <t>FIANZAS Y DEPOSITOS</t>
  </si>
  <si>
    <t>TOTAL ACTIVOS NO CORRIENTES</t>
  </si>
  <si>
    <t>TOTAL ACTIVOS</t>
  </si>
  <si>
    <t>PASIVOS</t>
  </si>
  <si>
    <t>PASIVOS CORRIENTES</t>
  </si>
  <si>
    <t>SOBRE GIRO BANCARIO</t>
  </si>
  <si>
    <t>CUENTAS POR PAGAR A CORTO PLAZO</t>
  </si>
  <si>
    <t xml:space="preserve">RETENCIONES Y ACUMULACIONES </t>
  </si>
  <si>
    <t>FONDOS EN AVANCES Y REPONIBLES POR LIQUIDAR</t>
  </si>
  <si>
    <t>OTRAS CUENTAS POR PAGAR</t>
  </si>
  <si>
    <t>TOTAL PASIVOS CORRIENTES</t>
  </si>
  <si>
    <t>PASIVOS NO CORRIENTES</t>
  </si>
  <si>
    <t>TOTAL PASIVOS</t>
  </si>
  <si>
    <t>PATRIMONIO</t>
  </si>
  <si>
    <t>PATRIMONIO MESCYT</t>
  </si>
  <si>
    <t>RESULTADO NETO DEL EJERCICIO</t>
  </si>
  <si>
    <t>TOTAL PATRIMONIO NETO DEL GOBIERNO CENTRAL</t>
  </si>
  <si>
    <t>TOTAL PASIVOS Y PATRIMONIO</t>
  </si>
  <si>
    <t>Cuenta de Memorándum de origen acreedor:</t>
  </si>
  <si>
    <t>Cuentas por Pagar IES Nacionales</t>
  </si>
  <si>
    <t xml:space="preserve">Cuentas por Pagar IES Internacionales                      </t>
  </si>
  <si>
    <t>EU$ 24,086</t>
  </si>
  <si>
    <t>Otras Cuentas por Pagar (Otros Servicios Técnicos Profesionales)</t>
  </si>
  <si>
    <t>Total</t>
  </si>
  <si>
    <t>___________________________________                                                                      ___________________________________</t>
  </si>
  <si>
    <t>Preparado por:                                                                                                               Revisado por:</t>
  </si>
  <si>
    <t>Lcda. Faride S. Nin                                                                                               Lic. Noel Luperón Ramírez</t>
  </si>
  <si>
    <t xml:space="preserve">                Encargada de Contabilidad</t>
  </si>
  <si>
    <t xml:space="preserve">               Director Financiero</t>
  </si>
  <si>
    <t>____________________________________</t>
  </si>
  <si>
    <t>Aprobado por:</t>
  </si>
  <si>
    <t>Lic. José Cancel</t>
  </si>
  <si>
    <t>Viceministro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</si>
</sst>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37" fontId="8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vertical="center" wrapText="1"/>
    </xf>
    <xf numFmtId="37" fontId="8" fillId="2" borderId="1" xfId="0" applyNumberFormat="1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3" fontId="6" fillId="2" borderId="0" xfId="0" applyNumberFormat="1" applyFont="1" applyFill="1" applyAlignment="1">
      <alignment vertical="center"/>
    </xf>
    <xf numFmtId="3" fontId="8" fillId="2" borderId="1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7" fontId="8" fillId="2" borderId="0" xfId="0" applyNumberFormat="1" applyFont="1" applyFill="1" applyAlignment="1">
      <alignment vertical="center" wrapText="1"/>
    </xf>
    <xf numFmtId="37" fontId="6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3352800</xdr:colOff>
      <xdr:row>0</xdr:row>
      <xdr:rowOff>38100</xdr:rowOff>
    </xdr:from>
    <xdr:to>
      <xdr:col>3</xdr:col>
      <xdr:colOff>66675</xdr:colOff>
      <xdr:row>5</xdr:row>
      <xdr:rowOff>85725</xdr:rowOff>
    </xdr:to>
    <xdr:pic>
      <xdr:nvPicPr>
        <xdr:cNvPr id="2" name="Picture 1" descr="Ministerio Educación Superior Ciencia y Tecnología (MESCyT) - Home ...">
          <a:extLst>
            <a:ext uri="{FF2B5EF4-FFF2-40B4-BE49-F238E27FC236}">
              <a16:creationId xmlns:a16="http://schemas.microsoft.com/office/drawing/2014/main" id="{1D12905F-83B9-474A-BAE6-74BC2843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"/>
          <a:ext cx="11620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(2)%20Copia%20de%20Estado%20Situaci&#243;n%20A&#241;os%20Abril%202023.xlsx?30A867EC" TargetMode="External"/><Relationship Id="rId1" Type="http://schemas.openxmlformats.org/officeDocument/2006/relationships/externalLinkPath" Target="file:///\\30A867EC\(2)%20Copia%20de%20Estado%20Situaci&#243;n%20A&#241;os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Dic19"/>
      <sheetName val="Balanza Enero 22"/>
      <sheetName val="Noviembre 2020"/>
      <sheetName val="Anexo1"/>
      <sheetName val="EstadoSituacion al 31"/>
      <sheetName val="Anexo 2"/>
      <sheetName val="CAJA Y BANCOS"/>
      <sheetName val="DOC. Y CTAS POR COBRAR"/>
      <sheetName val="Sheet2"/>
      <sheetName val="INVENT. Y SUM."/>
      <sheetName val="Anexo 3"/>
      <sheetName val="Anexo 4"/>
      <sheetName val="Anexo 4 Act Fijos"/>
      <sheetName val="ANTICIPOS A PROVEEDORES"/>
      <sheetName val="PROP. PLANTA Y EQUIPO ACT. INT"/>
      <sheetName val="PROP. PLANTA Y EQUIPO ACT.  (2)"/>
      <sheetName val="FIANZAS Y DEPOSITOS "/>
      <sheetName val="Anexo 4B"/>
      <sheetName val="ActivosTangibles"/>
      <sheetName val="ActivosIntagibles"/>
      <sheetName val="Hoja1"/>
      <sheetName val="Anexo5"/>
      <sheetName val="Sheet1"/>
      <sheetName val="SOBRE GIRO BANCARIO"/>
      <sheetName val="AMORTIZACION"/>
      <sheetName val="CUENTAS POR PAGAR-1"/>
      <sheetName val="Anexo 6"/>
      <sheetName val="RETENCIONES Y ACUMULACIONES (2)"/>
      <sheetName val="PATRIMONIO NETO"/>
      <sheetName val="Hoja4"/>
      <sheetName val="Hoja2"/>
      <sheetName val="Anexo 7"/>
    </sheetNames>
    <sheetDataSet>
      <sheetData sheetId="0"/>
      <sheetData sheetId="1"/>
      <sheetData sheetId="2"/>
      <sheetData sheetId="3"/>
      <sheetData sheetId="4">
        <row r="11">
          <cell r="C11">
            <v>173588151.03</v>
          </cell>
        </row>
        <row r="12">
          <cell r="C12">
            <v>12861578.550000001</v>
          </cell>
        </row>
        <row r="13">
          <cell r="C13">
            <v>5444305.0899999999</v>
          </cell>
        </row>
        <row r="14">
          <cell r="C14">
            <v>290829.25</v>
          </cell>
        </row>
        <row r="15">
          <cell r="C15">
            <v>1817831.74</v>
          </cell>
        </row>
        <row r="16">
          <cell r="C16">
            <v>0</v>
          </cell>
        </row>
        <row r="41">
          <cell r="C41">
            <v>440864671.25999999</v>
          </cell>
        </row>
        <row r="47">
          <cell r="C47">
            <v>23328932.300000012</v>
          </cell>
        </row>
        <row r="75">
          <cell r="C75">
            <v>818806969.68000007</v>
          </cell>
        </row>
        <row r="76">
          <cell r="C76">
            <v>18345448.390000001</v>
          </cell>
        </row>
        <row r="77">
          <cell r="C77">
            <v>253453617.69999999</v>
          </cell>
        </row>
        <row r="78">
          <cell r="C78">
            <v>460964.3</v>
          </cell>
        </row>
        <row r="85">
          <cell r="C85">
            <v>170729881.23000002</v>
          </cell>
        </row>
        <row r="86">
          <cell r="C86">
            <v>-602424111.40000105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D9F80-12A6-4D92-9856-CA63367FADC5}">
  <sheetPr>
    <tabColor rgb="FFFF0000"/>
  </sheetPr>
  <dimension ref="A1:CC65"/>
  <sheetViews>
    <sheetView showGridLines="0" tabSelected="1" zoomScale="71" zoomScaleNormal="71" workbookViewId="0">
      <selection activeCell="H11" sqref="H11"/>
    </sheetView>
  </sheetViews>
  <sheetFormatPr baseColWidth="10" defaultColWidth="9.140625" defaultRowHeight="12.75" x14ac:dyDescent="0.2"/>
  <cols>
    <col min="1" max="1" width="3.28515625" style="1" customWidth="1"/>
    <col min="2" max="2" width="9.140625" style="1" hidden="1" customWidth="1"/>
    <col min="3" max="3" width="66.7109375" style="31" bestFit="1" customWidth="1"/>
    <col min="4" max="4" width="23.85546875" style="31" customWidth="1"/>
    <col min="5" max="5" width="2" style="31" customWidth="1"/>
    <col min="6" max="6" width="18" style="32" customWidth="1"/>
    <col min="7" max="7" width="11.42578125" style="4" customWidth="1"/>
    <col min="8" max="8" width="21.42578125" style="4" customWidth="1"/>
    <col min="9" max="11" width="11.42578125" style="4" customWidth="1"/>
    <col min="12" max="81" width="11.42578125" style="1" customWidth="1"/>
    <col min="82" max="256" width="9.140625" style="34"/>
    <col min="257" max="257" width="3.28515625" style="34" customWidth="1"/>
    <col min="258" max="258" width="0" style="34" hidden="1" customWidth="1"/>
    <col min="259" max="259" width="66.7109375" style="34" bestFit="1" customWidth="1"/>
    <col min="260" max="260" width="23.85546875" style="34" customWidth="1"/>
    <col min="261" max="261" width="2" style="34" customWidth="1"/>
    <col min="262" max="262" width="18" style="34" customWidth="1"/>
    <col min="263" max="263" width="11.42578125" style="34" customWidth="1"/>
    <col min="264" max="264" width="21.42578125" style="34" customWidth="1"/>
    <col min="265" max="337" width="11.42578125" style="34" customWidth="1"/>
    <col min="338" max="512" width="9.140625" style="34"/>
    <col min="513" max="513" width="3.28515625" style="34" customWidth="1"/>
    <col min="514" max="514" width="0" style="34" hidden="1" customWidth="1"/>
    <col min="515" max="515" width="66.7109375" style="34" bestFit="1" customWidth="1"/>
    <col min="516" max="516" width="23.85546875" style="34" customWidth="1"/>
    <col min="517" max="517" width="2" style="34" customWidth="1"/>
    <col min="518" max="518" width="18" style="34" customWidth="1"/>
    <col min="519" max="519" width="11.42578125" style="34" customWidth="1"/>
    <col min="520" max="520" width="21.42578125" style="34" customWidth="1"/>
    <col min="521" max="593" width="11.42578125" style="34" customWidth="1"/>
    <col min="594" max="768" width="9.140625" style="34"/>
    <col min="769" max="769" width="3.28515625" style="34" customWidth="1"/>
    <col min="770" max="770" width="0" style="34" hidden="1" customWidth="1"/>
    <col min="771" max="771" width="66.7109375" style="34" bestFit="1" customWidth="1"/>
    <col min="772" max="772" width="23.85546875" style="34" customWidth="1"/>
    <col min="773" max="773" width="2" style="34" customWidth="1"/>
    <col min="774" max="774" width="18" style="34" customWidth="1"/>
    <col min="775" max="775" width="11.42578125" style="34" customWidth="1"/>
    <col min="776" max="776" width="21.42578125" style="34" customWidth="1"/>
    <col min="777" max="849" width="11.42578125" style="34" customWidth="1"/>
    <col min="850" max="1024" width="9.140625" style="34"/>
    <col min="1025" max="1025" width="3.28515625" style="34" customWidth="1"/>
    <col min="1026" max="1026" width="0" style="34" hidden="1" customWidth="1"/>
    <col min="1027" max="1027" width="66.7109375" style="34" bestFit="1" customWidth="1"/>
    <col min="1028" max="1028" width="23.85546875" style="34" customWidth="1"/>
    <col min="1029" max="1029" width="2" style="34" customWidth="1"/>
    <col min="1030" max="1030" width="18" style="34" customWidth="1"/>
    <col min="1031" max="1031" width="11.42578125" style="34" customWidth="1"/>
    <col min="1032" max="1032" width="21.42578125" style="34" customWidth="1"/>
    <col min="1033" max="1105" width="11.42578125" style="34" customWidth="1"/>
    <col min="1106" max="1280" width="9.140625" style="34"/>
    <col min="1281" max="1281" width="3.28515625" style="34" customWidth="1"/>
    <col min="1282" max="1282" width="0" style="34" hidden="1" customWidth="1"/>
    <col min="1283" max="1283" width="66.7109375" style="34" bestFit="1" customWidth="1"/>
    <col min="1284" max="1284" width="23.85546875" style="34" customWidth="1"/>
    <col min="1285" max="1285" width="2" style="34" customWidth="1"/>
    <col min="1286" max="1286" width="18" style="34" customWidth="1"/>
    <col min="1287" max="1287" width="11.42578125" style="34" customWidth="1"/>
    <col min="1288" max="1288" width="21.42578125" style="34" customWidth="1"/>
    <col min="1289" max="1361" width="11.42578125" style="34" customWidth="1"/>
    <col min="1362" max="1536" width="9.140625" style="34"/>
    <col min="1537" max="1537" width="3.28515625" style="34" customWidth="1"/>
    <col min="1538" max="1538" width="0" style="34" hidden="1" customWidth="1"/>
    <col min="1539" max="1539" width="66.7109375" style="34" bestFit="1" customWidth="1"/>
    <col min="1540" max="1540" width="23.85546875" style="34" customWidth="1"/>
    <col min="1541" max="1541" width="2" style="34" customWidth="1"/>
    <col min="1542" max="1542" width="18" style="34" customWidth="1"/>
    <col min="1543" max="1543" width="11.42578125" style="34" customWidth="1"/>
    <col min="1544" max="1544" width="21.42578125" style="34" customWidth="1"/>
    <col min="1545" max="1617" width="11.42578125" style="34" customWidth="1"/>
    <col min="1618" max="1792" width="9.140625" style="34"/>
    <col min="1793" max="1793" width="3.28515625" style="34" customWidth="1"/>
    <col min="1794" max="1794" width="0" style="34" hidden="1" customWidth="1"/>
    <col min="1795" max="1795" width="66.7109375" style="34" bestFit="1" customWidth="1"/>
    <col min="1796" max="1796" width="23.85546875" style="34" customWidth="1"/>
    <col min="1797" max="1797" width="2" style="34" customWidth="1"/>
    <col min="1798" max="1798" width="18" style="34" customWidth="1"/>
    <col min="1799" max="1799" width="11.42578125" style="34" customWidth="1"/>
    <col min="1800" max="1800" width="21.42578125" style="34" customWidth="1"/>
    <col min="1801" max="1873" width="11.42578125" style="34" customWidth="1"/>
    <col min="1874" max="2048" width="9.140625" style="34"/>
    <col min="2049" max="2049" width="3.28515625" style="34" customWidth="1"/>
    <col min="2050" max="2050" width="0" style="34" hidden="1" customWidth="1"/>
    <col min="2051" max="2051" width="66.7109375" style="34" bestFit="1" customWidth="1"/>
    <col min="2052" max="2052" width="23.85546875" style="34" customWidth="1"/>
    <col min="2053" max="2053" width="2" style="34" customWidth="1"/>
    <col min="2054" max="2054" width="18" style="34" customWidth="1"/>
    <col min="2055" max="2055" width="11.42578125" style="34" customWidth="1"/>
    <col min="2056" max="2056" width="21.42578125" style="34" customWidth="1"/>
    <col min="2057" max="2129" width="11.42578125" style="34" customWidth="1"/>
    <col min="2130" max="2304" width="9.140625" style="34"/>
    <col min="2305" max="2305" width="3.28515625" style="34" customWidth="1"/>
    <col min="2306" max="2306" width="0" style="34" hidden="1" customWidth="1"/>
    <col min="2307" max="2307" width="66.7109375" style="34" bestFit="1" customWidth="1"/>
    <col min="2308" max="2308" width="23.85546875" style="34" customWidth="1"/>
    <col min="2309" max="2309" width="2" style="34" customWidth="1"/>
    <col min="2310" max="2310" width="18" style="34" customWidth="1"/>
    <col min="2311" max="2311" width="11.42578125" style="34" customWidth="1"/>
    <col min="2312" max="2312" width="21.42578125" style="34" customWidth="1"/>
    <col min="2313" max="2385" width="11.42578125" style="34" customWidth="1"/>
    <col min="2386" max="2560" width="9.140625" style="34"/>
    <col min="2561" max="2561" width="3.28515625" style="34" customWidth="1"/>
    <col min="2562" max="2562" width="0" style="34" hidden="1" customWidth="1"/>
    <col min="2563" max="2563" width="66.7109375" style="34" bestFit="1" customWidth="1"/>
    <col min="2564" max="2564" width="23.85546875" style="34" customWidth="1"/>
    <col min="2565" max="2565" width="2" style="34" customWidth="1"/>
    <col min="2566" max="2566" width="18" style="34" customWidth="1"/>
    <col min="2567" max="2567" width="11.42578125" style="34" customWidth="1"/>
    <col min="2568" max="2568" width="21.42578125" style="34" customWidth="1"/>
    <col min="2569" max="2641" width="11.42578125" style="34" customWidth="1"/>
    <col min="2642" max="2816" width="9.140625" style="34"/>
    <col min="2817" max="2817" width="3.28515625" style="34" customWidth="1"/>
    <col min="2818" max="2818" width="0" style="34" hidden="1" customWidth="1"/>
    <col min="2819" max="2819" width="66.7109375" style="34" bestFit="1" customWidth="1"/>
    <col min="2820" max="2820" width="23.85546875" style="34" customWidth="1"/>
    <col min="2821" max="2821" width="2" style="34" customWidth="1"/>
    <col min="2822" max="2822" width="18" style="34" customWidth="1"/>
    <col min="2823" max="2823" width="11.42578125" style="34" customWidth="1"/>
    <col min="2824" max="2824" width="21.42578125" style="34" customWidth="1"/>
    <col min="2825" max="2897" width="11.42578125" style="34" customWidth="1"/>
    <col min="2898" max="3072" width="9.140625" style="34"/>
    <col min="3073" max="3073" width="3.28515625" style="34" customWidth="1"/>
    <col min="3074" max="3074" width="0" style="34" hidden="1" customWidth="1"/>
    <col min="3075" max="3075" width="66.7109375" style="34" bestFit="1" customWidth="1"/>
    <col min="3076" max="3076" width="23.85546875" style="34" customWidth="1"/>
    <col min="3077" max="3077" width="2" style="34" customWidth="1"/>
    <col min="3078" max="3078" width="18" style="34" customWidth="1"/>
    <col min="3079" max="3079" width="11.42578125" style="34" customWidth="1"/>
    <col min="3080" max="3080" width="21.42578125" style="34" customWidth="1"/>
    <col min="3081" max="3153" width="11.42578125" style="34" customWidth="1"/>
    <col min="3154" max="3328" width="9.140625" style="34"/>
    <col min="3329" max="3329" width="3.28515625" style="34" customWidth="1"/>
    <col min="3330" max="3330" width="0" style="34" hidden="1" customWidth="1"/>
    <col min="3331" max="3331" width="66.7109375" style="34" bestFit="1" customWidth="1"/>
    <col min="3332" max="3332" width="23.85546875" style="34" customWidth="1"/>
    <col min="3333" max="3333" width="2" style="34" customWidth="1"/>
    <col min="3334" max="3334" width="18" style="34" customWidth="1"/>
    <col min="3335" max="3335" width="11.42578125" style="34" customWidth="1"/>
    <col min="3336" max="3336" width="21.42578125" style="34" customWidth="1"/>
    <col min="3337" max="3409" width="11.42578125" style="34" customWidth="1"/>
    <col min="3410" max="3584" width="9.140625" style="34"/>
    <col min="3585" max="3585" width="3.28515625" style="34" customWidth="1"/>
    <col min="3586" max="3586" width="0" style="34" hidden="1" customWidth="1"/>
    <col min="3587" max="3587" width="66.7109375" style="34" bestFit="1" customWidth="1"/>
    <col min="3588" max="3588" width="23.85546875" style="34" customWidth="1"/>
    <col min="3589" max="3589" width="2" style="34" customWidth="1"/>
    <col min="3590" max="3590" width="18" style="34" customWidth="1"/>
    <col min="3591" max="3591" width="11.42578125" style="34" customWidth="1"/>
    <col min="3592" max="3592" width="21.42578125" style="34" customWidth="1"/>
    <col min="3593" max="3665" width="11.42578125" style="34" customWidth="1"/>
    <col min="3666" max="3840" width="9.140625" style="34"/>
    <col min="3841" max="3841" width="3.28515625" style="34" customWidth="1"/>
    <col min="3842" max="3842" width="0" style="34" hidden="1" customWidth="1"/>
    <col min="3843" max="3843" width="66.7109375" style="34" bestFit="1" customWidth="1"/>
    <col min="3844" max="3844" width="23.85546875" style="34" customWidth="1"/>
    <col min="3845" max="3845" width="2" style="34" customWidth="1"/>
    <col min="3846" max="3846" width="18" style="34" customWidth="1"/>
    <col min="3847" max="3847" width="11.42578125" style="34" customWidth="1"/>
    <col min="3848" max="3848" width="21.42578125" style="34" customWidth="1"/>
    <col min="3849" max="3921" width="11.42578125" style="34" customWidth="1"/>
    <col min="3922" max="4096" width="9.140625" style="34"/>
    <col min="4097" max="4097" width="3.28515625" style="34" customWidth="1"/>
    <col min="4098" max="4098" width="0" style="34" hidden="1" customWidth="1"/>
    <col min="4099" max="4099" width="66.7109375" style="34" bestFit="1" customWidth="1"/>
    <col min="4100" max="4100" width="23.85546875" style="34" customWidth="1"/>
    <col min="4101" max="4101" width="2" style="34" customWidth="1"/>
    <col min="4102" max="4102" width="18" style="34" customWidth="1"/>
    <col min="4103" max="4103" width="11.42578125" style="34" customWidth="1"/>
    <col min="4104" max="4104" width="21.42578125" style="34" customWidth="1"/>
    <col min="4105" max="4177" width="11.42578125" style="34" customWidth="1"/>
    <col min="4178" max="4352" width="9.140625" style="34"/>
    <col min="4353" max="4353" width="3.28515625" style="34" customWidth="1"/>
    <col min="4354" max="4354" width="0" style="34" hidden="1" customWidth="1"/>
    <col min="4355" max="4355" width="66.7109375" style="34" bestFit="1" customWidth="1"/>
    <col min="4356" max="4356" width="23.85546875" style="34" customWidth="1"/>
    <col min="4357" max="4357" width="2" style="34" customWidth="1"/>
    <col min="4358" max="4358" width="18" style="34" customWidth="1"/>
    <col min="4359" max="4359" width="11.42578125" style="34" customWidth="1"/>
    <col min="4360" max="4360" width="21.42578125" style="34" customWidth="1"/>
    <col min="4361" max="4433" width="11.42578125" style="34" customWidth="1"/>
    <col min="4434" max="4608" width="9.140625" style="34"/>
    <col min="4609" max="4609" width="3.28515625" style="34" customWidth="1"/>
    <col min="4610" max="4610" width="0" style="34" hidden="1" customWidth="1"/>
    <col min="4611" max="4611" width="66.7109375" style="34" bestFit="1" customWidth="1"/>
    <col min="4612" max="4612" width="23.85546875" style="34" customWidth="1"/>
    <col min="4613" max="4613" width="2" style="34" customWidth="1"/>
    <col min="4614" max="4614" width="18" style="34" customWidth="1"/>
    <col min="4615" max="4615" width="11.42578125" style="34" customWidth="1"/>
    <col min="4616" max="4616" width="21.42578125" style="34" customWidth="1"/>
    <col min="4617" max="4689" width="11.42578125" style="34" customWidth="1"/>
    <col min="4690" max="4864" width="9.140625" style="34"/>
    <col min="4865" max="4865" width="3.28515625" style="34" customWidth="1"/>
    <col min="4866" max="4866" width="0" style="34" hidden="1" customWidth="1"/>
    <col min="4867" max="4867" width="66.7109375" style="34" bestFit="1" customWidth="1"/>
    <col min="4868" max="4868" width="23.85546875" style="34" customWidth="1"/>
    <col min="4869" max="4869" width="2" style="34" customWidth="1"/>
    <col min="4870" max="4870" width="18" style="34" customWidth="1"/>
    <col min="4871" max="4871" width="11.42578125" style="34" customWidth="1"/>
    <col min="4872" max="4872" width="21.42578125" style="34" customWidth="1"/>
    <col min="4873" max="4945" width="11.42578125" style="34" customWidth="1"/>
    <col min="4946" max="5120" width="9.140625" style="34"/>
    <col min="5121" max="5121" width="3.28515625" style="34" customWidth="1"/>
    <col min="5122" max="5122" width="0" style="34" hidden="1" customWidth="1"/>
    <col min="5123" max="5123" width="66.7109375" style="34" bestFit="1" customWidth="1"/>
    <col min="5124" max="5124" width="23.85546875" style="34" customWidth="1"/>
    <col min="5125" max="5125" width="2" style="34" customWidth="1"/>
    <col min="5126" max="5126" width="18" style="34" customWidth="1"/>
    <col min="5127" max="5127" width="11.42578125" style="34" customWidth="1"/>
    <col min="5128" max="5128" width="21.42578125" style="34" customWidth="1"/>
    <col min="5129" max="5201" width="11.42578125" style="34" customWidth="1"/>
    <col min="5202" max="5376" width="9.140625" style="34"/>
    <col min="5377" max="5377" width="3.28515625" style="34" customWidth="1"/>
    <col min="5378" max="5378" width="0" style="34" hidden="1" customWidth="1"/>
    <col min="5379" max="5379" width="66.7109375" style="34" bestFit="1" customWidth="1"/>
    <col min="5380" max="5380" width="23.85546875" style="34" customWidth="1"/>
    <col min="5381" max="5381" width="2" style="34" customWidth="1"/>
    <col min="5382" max="5382" width="18" style="34" customWidth="1"/>
    <col min="5383" max="5383" width="11.42578125" style="34" customWidth="1"/>
    <col min="5384" max="5384" width="21.42578125" style="34" customWidth="1"/>
    <col min="5385" max="5457" width="11.42578125" style="34" customWidth="1"/>
    <col min="5458" max="5632" width="9.140625" style="34"/>
    <col min="5633" max="5633" width="3.28515625" style="34" customWidth="1"/>
    <col min="5634" max="5634" width="0" style="34" hidden="1" customWidth="1"/>
    <col min="5635" max="5635" width="66.7109375" style="34" bestFit="1" customWidth="1"/>
    <col min="5636" max="5636" width="23.85546875" style="34" customWidth="1"/>
    <col min="5637" max="5637" width="2" style="34" customWidth="1"/>
    <col min="5638" max="5638" width="18" style="34" customWidth="1"/>
    <col min="5639" max="5639" width="11.42578125" style="34" customWidth="1"/>
    <col min="5640" max="5640" width="21.42578125" style="34" customWidth="1"/>
    <col min="5641" max="5713" width="11.42578125" style="34" customWidth="1"/>
    <col min="5714" max="5888" width="9.140625" style="34"/>
    <col min="5889" max="5889" width="3.28515625" style="34" customWidth="1"/>
    <col min="5890" max="5890" width="0" style="34" hidden="1" customWidth="1"/>
    <col min="5891" max="5891" width="66.7109375" style="34" bestFit="1" customWidth="1"/>
    <col min="5892" max="5892" width="23.85546875" style="34" customWidth="1"/>
    <col min="5893" max="5893" width="2" style="34" customWidth="1"/>
    <col min="5894" max="5894" width="18" style="34" customWidth="1"/>
    <col min="5895" max="5895" width="11.42578125" style="34" customWidth="1"/>
    <col min="5896" max="5896" width="21.42578125" style="34" customWidth="1"/>
    <col min="5897" max="5969" width="11.42578125" style="34" customWidth="1"/>
    <col min="5970" max="6144" width="9.140625" style="34"/>
    <col min="6145" max="6145" width="3.28515625" style="34" customWidth="1"/>
    <col min="6146" max="6146" width="0" style="34" hidden="1" customWidth="1"/>
    <col min="6147" max="6147" width="66.7109375" style="34" bestFit="1" customWidth="1"/>
    <col min="6148" max="6148" width="23.85546875" style="34" customWidth="1"/>
    <col min="6149" max="6149" width="2" style="34" customWidth="1"/>
    <col min="6150" max="6150" width="18" style="34" customWidth="1"/>
    <col min="6151" max="6151" width="11.42578125" style="34" customWidth="1"/>
    <col min="6152" max="6152" width="21.42578125" style="34" customWidth="1"/>
    <col min="6153" max="6225" width="11.42578125" style="34" customWidth="1"/>
    <col min="6226" max="6400" width="9.140625" style="34"/>
    <col min="6401" max="6401" width="3.28515625" style="34" customWidth="1"/>
    <col min="6402" max="6402" width="0" style="34" hidden="1" customWidth="1"/>
    <col min="6403" max="6403" width="66.7109375" style="34" bestFit="1" customWidth="1"/>
    <col min="6404" max="6404" width="23.85546875" style="34" customWidth="1"/>
    <col min="6405" max="6405" width="2" style="34" customWidth="1"/>
    <col min="6406" max="6406" width="18" style="34" customWidth="1"/>
    <col min="6407" max="6407" width="11.42578125" style="34" customWidth="1"/>
    <col min="6408" max="6408" width="21.42578125" style="34" customWidth="1"/>
    <col min="6409" max="6481" width="11.42578125" style="34" customWidth="1"/>
    <col min="6482" max="6656" width="9.140625" style="34"/>
    <col min="6657" max="6657" width="3.28515625" style="34" customWidth="1"/>
    <col min="6658" max="6658" width="0" style="34" hidden="1" customWidth="1"/>
    <col min="6659" max="6659" width="66.7109375" style="34" bestFit="1" customWidth="1"/>
    <col min="6660" max="6660" width="23.85546875" style="34" customWidth="1"/>
    <col min="6661" max="6661" width="2" style="34" customWidth="1"/>
    <col min="6662" max="6662" width="18" style="34" customWidth="1"/>
    <col min="6663" max="6663" width="11.42578125" style="34" customWidth="1"/>
    <col min="6664" max="6664" width="21.42578125" style="34" customWidth="1"/>
    <col min="6665" max="6737" width="11.42578125" style="34" customWidth="1"/>
    <col min="6738" max="6912" width="9.140625" style="34"/>
    <col min="6913" max="6913" width="3.28515625" style="34" customWidth="1"/>
    <col min="6914" max="6914" width="0" style="34" hidden="1" customWidth="1"/>
    <col min="6915" max="6915" width="66.7109375" style="34" bestFit="1" customWidth="1"/>
    <col min="6916" max="6916" width="23.85546875" style="34" customWidth="1"/>
    <col min="6917" max="6917" width="2" style="34" customWidth="1"/>
    <col min="6918" max="6918" width="18" style="34" customWidth="1"/>
    <col min="6919" max="6919" width="11.42578125" style="34" customWidth="1"/>
    <col min="6920" max="6920" width="21.42578125" style="34" customWidth="1"/>
    <col min="6921" max="6993" width="11.42578125" style="34" customWidth="1"/>
    <col min="6994" max="7168" width="9.140625" style="34"/>
    <col min="7169" max="7169" width="3.28515625" style="34" customWidth="1"/>
    <col min="7170" max="7170" width="0" style="34" hidden="1" customWidth="1"/>
    <col min="7171" max="7171" width="66.7109375" style="34" bestFit="1" customWidth="1"/>
    <col min="7172" max="7172" width="23.85546875" style="34" customWidth="1"/>
    <col min="7173" max="7173" width="2" style="34" customWidth="1"/>
    <col min="7174" max="7174" width="18" style="34" customWidth="1"/>
    <col min="7175" max="7175" width="11.42578125" style="34" customWidth="1"/>
    <col min="7176" max="7176" width="21.42578125" style="34" customWidth="1"/>
    <col min="7177" max="7249" width="11.42578125" style="34" customWidth="1"/>
    <col min="7250" max="7424" width="9.140625" style="34"/>
    <col min="7425" max="7425" width="3.28515625" style="34" customWidth="1"/>
    <col min="7426" max="7426" width="0" style="34" hidden="1" customWidth="1"/>
    <col min="7427" max="7427" width="66.7109375" style="34" bestFit="1" customWidth="1"/>
    <col min="7428" max="7428" width="23.85546875" style="34" customWidth="1"/>
    <col min="7429" max="7429" width="2" style="34" customWidth="1"/>
    <col min="7430" max="7430" width="18" style="34" customWidth="1"/>
    <col min="7431" max="7431" width="11.42578125" style="34" customWidth="1"/>
    <col min="7432" max="7432" width="21.42578125" style="34" customWidth="1"/>
    <col min="7433" max="7505" width="11.42578125" style="34" customWidth="1"/>
    <col min="7506" max="7680" width="9.140625" style="34"/>
    <col min="7681" max="7681" width="3.28515625" style="34" customWidth="1"/>
    <col min="7682" max="7682" width="0" style="34" hidden="1" customWidth="1"/>
    <col min="7683" max="7683" width="66.7109375" style="34" bestFit="1" customWidth="1"/>
    <col min="7684" max="7684" width="23.85546875" style="34" customWidth="1"/>
    <col min="7685" max="7685" width="2" style="34" customWidth="1"/>
    <col min="7686" max="7686" width="18" style="34" customWidth="1"/>
    <col min="7687" max="7687" width="11.42578125" style="34" customWidth="1"/>
    <col min="7688" max="7688" width="21.42578125" style="34" customWidth="1"/>
    <col min="7689" max="7761" width="11.42578125" style="34" customWidth="1"/>
    <col min="7762" max="7936" width="9.140625" style="34"/>
    <col min="7937" max="7937" width="3.28515625" style="34" customWidth="1"/>
    <col min="7938" max="7938" width="0" style="34" hidden="1" customWidth="1"/>
    <col min="7939" max="7939" width="66.7109375" style="34" bestFit="1" customWidth="1"/>
    <col min="7940" max="7940" width="23.85546875" style="34" customWidth="1"/>
    <col min="7941" max="7941" width="2" style="34" customWidth="1"/>
    <col min="7942" max="7942" width="18" style="34" customWidth="1"/>
    <col min="7943" max="7943" width="11.42578125" style="34" customWidth="1"/>
    <col min="7944" max="7944" width="21.42578125" style="34" customWidth="1"/>
    <col min="7945" max="8017" width="11.42578125" style="34" customWidth="1"/>
    <col min="8018" max="8192" width="9.140625" style="34"/>
    <col min="8193" max="8193" width="3.28515625" style="34" customWidth="1"/>
    <col min="8194" max="8194" width="0" style="34" hidden="1" customWidth="1"/>
    <col min="8195" max="8195" width="66.7109375" style="34" bestFit="1" customWidth="1"/>
    <col min="8196" max="8196" width="23.85546875" style="34" customWidth="1"/>
    <col min="8197" max="8197" width="2" style="34" customWidth="1"/>
    <col min="8198" max="8198" width="18" style="34" customWidth="1"/>
    <col min="8199" max="8199" width="11.42578125" style="34" customWidth="1"/>
    <col min="8200" max="8200" width="21.42578125" style="34" customWidth="1"/>
    <col min="8201" max="8273" width="11.42578125" style="34" customWidth="1"/>
    <col min="8274" max="8448" width="9.140625" style="34"/>
    <col min="8449" max="8449" width="3.28515625" style="34" customWidth="1"/>
    <col min="8450" max="8450" width="0" style="34" hidden="1" customWidth="1"/>
    <col min="8451" max="8451" width="66.7109375" style="34" bestFit="1" customWidth="1"/>
    <col min="8452" max="8452" width="23.85546875" style="34" customWidth="1"/>
    <col min="8453" max="8453" width="2" style="34" customWidth="1"/>
    <col min="8454" max="8454" width="18" style="34" customWidth="1"/>
    <col min="8455" max="8455" width="11.42578125" style="34" customWidth="1"/>
    <col min="8456" max="8456" width="21.42578125" style="34" customWidth="1"/>
    <col min="8457" max="8529" width="11.42578125" style="34" customWidth="1"/>
    <col min="8530" max="8704" width="9.140625" style="34"/>
    <col min="8705" max="8705" width="3.28515625" style="34" customWidth="1"/>
    <col min="8706" max="8706" width="0" style="34" hidden="1" customWidth="1"/>
    <col min="8707" max="8707" width="66.7109375" style="34" bestFit="1" customWidth="1"/>
    <col min="8708" max="8708" width="23.85546875" style="34" customWidth="1"/>
    <col min="8709" max="8709" width="2" style="34" customWidth="1"/>
    <col min="8710" max="8710" width="18" style="34" customWidth="1"/>
    <col min="8711" max="8711" width="11.42578125" style="34" customWidth="1"/>
    <col min="8712" max="8712" width="21.42578125" style="34" customWidth="1"/>
    <col min="8713" max="8785" width="11.42578125" style="34" customWidth="1"/>
    <col min="8786" max="8960" width="9.140625" style="34"/>
    <col min="8961" max="8961" width="3.28515625" style="34" customWidth="1"/>
    <col min="8962" max="8962" width="0" style="34" hidden="1" customWidth="1"/>
    <col min="8963" max="8963" width="66.7109375" style="34" bestFit="1" customWidth="1"/>
    <col min="8964" max="8964" width="23.85546875" style="34" customWidth="1"/>
    <col min="8965" max="8965" width="2" style="34" customWidth="1"/>
    <col min="8966" max="8966" width="18" style="34" customWidth="1"/>
    <col min="8967" max="8967" width="11.42578125" style="34" customWidth="1"/>
    <col min="8968" max="8968" width="21.42578125" style="34" customWidth="1"/>
    <col min="8969" max="9041" width="11.42578125" style="34" customWidth="1"/>
    <col min="9042" max="9216" width="9.140625" style="34"/>
    <col min="9217" max="9217" width="3.28515625" style="34" customWidth="1"/>
    <col min="9218" max="9218" width="0" style="34" hidden="1" customWidth="1"/>
    <col min="9219" max="9219" width="66.7109375" style="34" bestFit="1" customWidth="1"/>
    <col min="9220" max="9220" width="23.85546875" style="34" customWidth="1"/>
    <col min="9221" max="9221" width="2" style="34" customWidth="1"/>
    <col min="9222" max="9222" width="18" style="34" customWidth="1"/>
    <col min="9223" max="9223" width="11.42578125" style="34" customWidth="1"/>
    <col min="9224" max="9224" width="21.42578125" style="34" customWidth="1"/>
    <col min="9225" max="9297" width="11.42578125" style="34" customWidth="1"/>
    <col min="9298" max="9472" width="9.140625" style="34"/>
    <col min="9473" max="9473" width="3.28515625" style="34" customWidth="1"/>
    <col min="9474" max="9474" width="0" style="34" hidden="1" customWidth="1"/>
    <col min="9475" max="9475" width="66.7109375" style="34" bestFit="1" customWidth="1"/>
    <col min="9476" max="9476" width="23.85546875" style="34" customWidth="1"/>
    <col min="9477" max="9477" width="2" style="34" customWidth="1"/>
    <col min="9478" max="9478" width="18" style="34" customWidth="1"/>
    <col min="9479" max="9479" width="11.42578125" style="34" customWidth="1"/>
    <col min="9480" max="9480" width="21.42578125" style="34" customWidth="1"/>
    <col min="9481" max="9553" width="11.42578125" style="34" customWidth="1"/>
    <col min="9554" max="9728" width="9.140625" style="34"/>
    <col min="9729" max="9729" width="3.28515625" style="34" customWidth="1"/>
    <col min="9730" max="9730" width="0" style="34" hidden="1" customWidth="1"/>
    <col min="9731" max="9731" width="66.7109375" style="34" bestFit="1" customWidth="1"/>
    <col min="9732" max="9732" width="23.85546875" style="34" customWidth="1"/>
    <col min="9733" max="9733" width="2" style="34" customWidth="1"/>
    <col min="9734" max="9734" width="18" style="34" customWidth="1"/>
    <col min="9735" max="9735" width="11.42578125" style="34" customWidth="1"/>
    <col min="9736" max="9736" width="21.42578125" style="34" customWidth="1"/>
    <col min="9737" max="9809" width="11.42578125" style="34" customWidth="1"/>
    <col min="9810" max="9984" width="9.140625" style="34"/>
    <col min="9985" max="9985" width="3.28515625" style="34" customWidth="1"/>
    <col min="9986" max="9986" width="0" style="34" hidden="1" customWidth="1"/>
    <col min="9987" max="9987" width="66.7109375" style="34" bestFit="1" customWidth="1"/>
    <col min="9988" max="9988" width="23.85546875" style="34" customWidth="1"/>
    <col min="9989" max="9989" width="2" style="34" customWidth="1"/>
    <col min="9990" max="9990" width="18" style="34" customWidth="1"/>
    <col min="9991" max="9991" width="11.42578125" style="34" customWidth="1"/>
    <col min="9992" max="9992" width="21.42578125" style="34" customWidth="1"/>
    <col min="9993" max="10065" width="11.42578125" style="34" customWidth="1"/>
    <col min="10066" max="10240" width="9.140625" style="34"/>
    <col min="10241" max="10241" width="3.28515625" style="34" customWidth="1"/>
    <col min="10242" max="10242" width="0" style="34" hidden="1" customWidth="1"/>
    <col min="10243" max="10243" width="66.7109375" style="34" bestFit="1" customWidth="1"/>
    <col min="10244" max="10244" width="23.85546875" style="34" customWidth="1"/>
    <col min="10245" max="10245" width="2" style="34" customWidth="1"/>
    <col min="10246" max="10246" width="18" style="34" customWidth="1"/>
    <col min="10247" max="10247" width="11.42578125" style="34" customWidth="1"/>
    <col min="10248" max="10248" width="21.42578125" style="34" customWidth="1"/>
    <col min="10249" max="10321" width="11.42578125" style="34" customWidth="1"/>
    <col min="10322" max="10496" width="9.140625" style="34"/>
    <col min="10497" max="10497" width="3.28515625" style="34" customWidth="1"/>
    <col min="10498" max="10498" width="0" style="34" hidden="1" customWidth="1"/>
    <col min="10499" max="10499" width="66.7109375" style="34" bestFit="1" customWidth="1"/>
    <col min="10500" max="10500" width="23.85546875" style="34" customWidth="1"/>
    <col min="10501" max="10501" width="2" style="34" customWidth="1"/>
    <col min="10502" max="10502" width="18" style="34" customWidth="1"/>
    <col min="10503" max="10503" width="11.42578125" style="34" customWidth="1"/>
    <col min="10504" max="10504" width="21.42578125" style="34" customWidth="1"/>
    <col min="10505" max="10577" width="11.42578125" style="34" customWidth="1"/>
    <col min="10578" max="10752" width="9.140625" style="34"/>
    <col min="10753" max="10753" width="3.28515625" style="34" customWidth="1"/>
    <col min="10754" max="10754" width="0" style="34" hidden="1" customWidth="1"/>
    <col min="10755" max="10755" width="66.7109375" style="34" bestFit="1" customWidth="1"/>
    <col min="10756" max="10756" width="23.85546875" style="34" customWidth="1"/>
    <col min="10757" max="10757" width="2" style="34" customWidth="1"/>
    <col min="10758" max="10758" width="18" style="34" customWidth="1"/>
    <col min="10759" max="10759" width="11.42578125" style="34" customWidth="1"/>
    <col min="10760" max="10760" width="21.42578125" style="34" customWidth="1"/>
    <col min="10761" max="10833" width="11.42578125" style="34" customWidth="1"/>
    <col min="10834" max="11008" width="9.140625" style="34"/>
    <col min="11009" max="11009" width="3.28515625" style="34" customWidth="1"/>
    <col min="11010" max="11010" width="0" style="34" hidden="1" customWidth="1"/>
    <col min="11011" max="11011" width="66.7109375" style="34" bestFit="1" customWidth="1"/>
    <col min="11012" max="11012" width="23.85546875" style="34" customWidth="1"/>
    <col min="11013" max="11013" width="2" style="34" customWidth="1"/>
    <col min="11014" max="11014" width="18" style="34" customWidth="1"/>
    <col min="11015" max="11015" width="11.42578125" style="34" customWidth="1"/>
    <col min="11016" max="11016" width="21.42578125" style="34" customWidth="1"/>
    <col min="11017" max="11089" width="11.42578125" style="34" customWidth="1"/>
    <col min="11090" max="11264" width="9.140625" style="34"/>
    <col min="11265" max="11265" width="3.28515625" style="34" customWidth="1"/>
    <col min="11266" max="11266" width="0" style="34" hidden="1" customWidth="1"/>
    <col min="11267" max="11267" width="66.7109375" style="34" bestFit="1" customWidth="1"/>
    <col min="11268" max="11268" width="23.85546875" style="34" customWidth="1"/>
    <col min="11269" max="11269" width="2" style="34" customWidth="1"/>
    <col min="11270" max="11270" width="18" style="34" customWidth="1"/>
    <col min="11271" max="11271" width="11.42578125" style="34" customWidth="1"/>
    <col min="11272" max="11272" width="21.42578125" style="34" customWidth="1"/>
    <col min="11273" max="11345" width="11.42578125" style="34" customWidth="1"/>
    <col min="11346" max="11520" width="9.140625" style="34"/>
    <col min="11521" max="11521" width="3.28515625" style="34" customWidth="1"/>
    <col min="11522" max="11522" width="0" style="34" hidden="1" customWidth="1"/>
    <col min="11523" max="11523" width="66.7109375" style="34" bestFit="1" customWidth="1"/>
    <col min="11524" max="11524" width="23.85546875" style="34" customWidth="1"/>
    <col min="11525" max="11525" width="2" style="34" customWidth="1"/>
    <col min="11526" max="11526" width="18" style="34" customWidth="1"/>
    <col min="11527" max="11527" width="11.42578125" style="34" customWidth="1"/>
    <col min="11528" max="11528" width="21.42578125" style="34" customWidth="1"/>
    <col min="11529" max="11601" width="11.42578125" style="34" customWidth="1"/>
    <col min="11602" max="11776" width="9.140625" style="34"/>
    <col min="11777" max="11777" width="3.28515625" style="34" customWidth="1"/>
    <col min="11778" max="11778" width="0" style="34" hidden="1" customWidth="1"/>
    <col min="11779" max="11779" width="66.7109375" style="34" bestFit="1" customWidth="1"/>
    <col min="11780" max="11780" width="23.85546875" style="34" customWidth="1"/>
    <col min="11781" max="11781" width="2" style="34" customWidth="1"/>
    <col min="11782" max="11782" width="18" style="34" customWidth="1"/>
    <col min="11783" max="11783" width="11.42578125" style="34" customWidth="1"/>
    <col min="11784" max="11784" width="21.42578125" style="34" customWidth="1"/>
    <col min="11785" max="11857" width="11.42578125" style="34" customWidth="1"/>
    <col min="11858" max="12032" width="9.140625" style="34"/>
    <col min="12033" max="12033" width="3.28515625" style="34" customWidth="1"/>
    <col min="12034" max="12034" width="0" style="34" hidden="1" customWidth="1"/>
    <col min="12035" max="12035" width="66.7109375" style="34" bestFit="1" customWidth="1"/>
    <col min="12036" max="12036" width="23.85546875" style="34" customWidth="1"/>
    <col min="12037" max="12037" width="2" style="34" customWidth="1"/>
    <col min="12038" max="12038" width="18" style="34" customWidth="1"/>
    <col min="12039" max="12039" width="11.42578125" style="34" customWidth="1"/>
    <col min="12040" max="12040" width="21.42578125" style="34" customWidth="1"/>
    <col min="12041" max="12113" width="11.42578125" style="34" customWidth="1"/>
    <col min="12114" max="12288" width="9.140625" style="34"/>
    <col min="12289" max="12289" width="3.28515625" style="34" customWidth="1"/>
    <col min="12290" max="12290" width="0" style="34" hidden="1" customWidth="1"/>
    <col min="12291" max="12291" width="66.7109375" style="34" bestFit="1" customWidth="1"/>
    <col min="12292" max="12292" width="23.85546875" style="34" customWidth="1"/>
    <col min="12293" max="12293" width="2" style="34" customWidth="1"/>
    <col min="12294" max="12294" width="18" style="34" customWidth="1"/>
    <col min="12295" max="12295" width="11.42578125" style="34" customWidth="1"/>
    <col min="12296" max="12296" width="21.42578125" style="34" customWidth="1"/>
    <col min="12297" max="12369" width="11.42578125" style="34" customWidth="1"/>
    <col min="12370" max="12544" width="9.140625" style="34"/>
    <col min="12545" max="12545" width="3.28515625" style="34" customWidth="1"/>
    <col min="12546" max="12546" width="0" style="34" hidden="1" customWidth="1"/>
    <col min="12547" max="12547" width="66.7109375" style="34" bestFit="1" customWidth="1"/>
    <col min="12548" max="12548" width="23.85546875" style="34" customWidth="1"/>
    <col min="12549" max="12549" width="2" style="34" customWidth="1"/>
    <col min="12550" max="12550" width="18" style="34" customWidth="1"/>
    <col min="12551" max="12551" width="11.42578125" style="34" customWidth="1"/>
    <col min="12552" max="12552" width="21.42578125" style="34" customWidth="1"/>
    <col min="12553" max="12625" width="11.42578125" style="34" customWidth="1"/>
    <col min="12626" max="12800" width="9.140625" style="34"/>
    <col min="12801" max="12801" width="3.28515625" style="34" customWidth="1"/>
    <col min="12802" max="12802" width="0" style="34" hidden="1" customWidth="1"/>
    <col min="12803" max="12803" width="66.7109375" style="34" bestFit="1" customWidth="1"/>
    <col min="12804" max="12804" width="23.85546875" style="34" customWidth="1"/>
    <col min="12805" max="12805" width="2" style="34" customWidth="1"/>
    <col min="12806" max="12806" width="18" style="34" customWidth="1"/>
    <col min="12807" max="12807" width="11.42578125" style="34" customWidth="1"/>
    <col min="12808" max="12808" width="21.42578125" style="34" customWidth="1"/>
    <col min="12809" max="12881" width="11.42578125" style="34" customWidth="1"/>
    <col min="12882" max="13056" width="9.140625" style="34"/>
    <col min="13057" max="13057" width="3.28515625" style="34" customWidth="1"/>
    <col min="13058" max="13058" width="0" style="34" hidden="1" customWidth="1"/>
    <col min="13059" max="13059" width="66.7109375" style="34" bestFit="1" customWidth="1"/>
    <col min="13060" max="13060" width="23.85546875" style="34" customWidth="1"/>
    <col min="13061" max="13061" width="2" style="34" customWidth="1"/>
    <col min="13062" max="13062" width="18" style="34" customWidth="1"/>
    <col min="13063" max="13063" width="11.42578125" style="34" customWidth="1"/>
    <col min="13064" max="13064" width="21.42578125" style="34" customWidth="1"/>
    <col min="13065" max="13137" width="11.42578125" style="34" customWidth="1"/>
    <col min="13138" max="13312" width="9.140625" style="34"/>
    <col min="13313" max="13313" width="3.28515625" style="34" customWidth="1"/>
    <col min="13314" max="13314" width="0" style="34" hidden="1" customWidth="1"/>
    <col min="13315" max="13315" width="66.7109375" style="34" bestFit="1" customWidth="1"/>
    <col min="13316" max="13316" width="23.85546875" style="34" customWidth="1"/>
    <col min="13317" max="13317" width="2" style="34" customWidth="1"/>
    <col min="13318" max="13318" width="18" style="34" customWidth="1"/>
    <col min="13319" max="13319" width="11.42578125" style="34" customWidth="1"/>
    <col min="13320" max="13320" width="21.42578125" style="34" customWidth="1"/>
    <col min="13321" max="13393" width="11.42578125" style="34" customWidth="1"/>
    <col min="13394" max="13568" width="9.140625" style="34"/>
    <col min="13569" max="13569" width="3.28515625" style="34" customWidth="1"/>
    <col min="13570" max="13570" width="0" style="34" hidden="1" customWidth="1"/>
    <col min="13571" max="13571" width="66.7109375" style="34" bestFit="1" customWidth="1"/>
    <col min="13572" max="13572" width="23.85546875" style="34" customWidth="1"/>
    <col min="13573" max="13573" width="2" style="34" customWidth="1"/>
    <col min="13574" max="13574" width="18" style="34" customWidth="1"/>
    <col min="13575" max="13575" width="11.42578125" style="34" customWidth="1"/>
    <col min="13576" max="13576" width="21.42578125" style="34" customWidth="1"/>
    <col min="13577" max="13649" width="11.42578125" style="34" customWidth="1"/>
    <col min="13650" max="13824" width="9.140625" style="34"/>
    <col min="13825" max="13825" width="3.28515625" style="34" customWidth="1"/>
    <col min="13826" max="13826" width="0" style="34" hidden="1" customWidth="1"/>
    <col min="13827" max="13827" width="66.7109375" style="34" bestFit="1" customWidth="1"/>
    <col min="13828" max="13828" width="23.85546875" style="34" customWidth="1"/>
    <col min="13829" max="13829" width="2" style="34" customWidth="1"/>
    <col min="13830" max="13830" width="18" style="34" customWidth="1"/>
    <col min="13831" max="13831" width="11.42578125" style="34" customWidth="1"/>
    <col min="13832" max="13832" width="21.42578125" style="34" customWidth="1"/>
    <col min="13833" max="13905" width="11.42578125" style="34" customWidth="1"/>
    <col min="13906" max="14080" width="9.140625" style="34"/>
    <col min="14081" max="14081" width="3.28515625" style="34" customWidth="1"/>
    <col min="14082" max="14082" width="0" style="34" hidden="1" customWidth="1"/>
    <col min="14083" max="14083" width="66.7109375" style="34" bestFit="1" customWidth="1"/>
    <col min="14084" max="14084" width="23.85546875" style="34" customWidth="1"/>
    <col min="14085" max="14085" width="2" style="34" customWidth="1"/>
    <col min="14086" max="14086" width="18" style="34" customWidth="1"/>
    <col min="14087" max="14087" width="11.42578125" style="34" customWidth="1"/>
    <col min="14088" max="14088" width="21.42578125" style="34" customWidth="1"/>
    <col min="14089" max="14161" width="11.42578125" style="34" customWidth="1"/>
    <col min="14162" max="14336" width="9.140625" style="34"/>
    <col min="14337" max="14337" width="3.28515625" style="34" customWidth="1"/>
    <col min="14338" max="14338" width="0" style="34" hidden="1" customWidth="1"/>
    <col min="14339" max="14339" width="66.7109375" style="34" bestFit="1" customWidth="1"/>
    <col min="14340" max="14340" width="23.85546875" style="34" customWidth="1"/>
    <col min="14341" max="14341" width="2" style="34" customWidth="1"/>
    <col min="14342" max="14342" width="18" style="34" customWidth="1"/>
    <col min="14343" max="14343" width="11.42578125" style="34" customWidth="1"/>
    <col min="14344" max="14344" width="21.42578125" style="34" customWidth="1"/>
    <col min="14345" max="14417" width="11.42578125" style="34" customWidth="1"/>
    <col min="14418" max="14592" width="9.140625" style="34"/>
    <col min="14593" max="14593" width="3.28515625" style="34" customWidth="1"/>
    <col min="14594" max="14594" width="0" style="34" hidden="1" customWidth="1"/>
    <col min="14595" max="14595" width="66.7109375" style="34" bestFit="1" customWidth="1"/>
    <col min="14596" max="14596" width="23.85546875" style="34" customWidth="1"/>
    <col min="14597" max="14597" width="2" style="34" customWidth="1"/>
    <col min="14598" max="14598" width="18" style="34" customWidth="1"/>
    <col min="14599" max="14599" width="11.42578125" style="34" customWidth="1"/>
    <col min="14600" max="14600" width="21.42578125" style="34" customWidth="1"/>
    <col min="14601" max="14673" width="11.42578125" style="34" customWidth="1"/>
    <col min="14674" max="14848" width="9.140625" style="34"/>
    <col min="14849" max="14849" width="3.28515625" style="34" customWidth="1"/>
    <col min="14850" max="14850" width="0" style="34" hidden="1" customWidth="1"/>
    <col min="14851" max="14851" width="66.7109375" style="34" bestFit="1" customWidth="1"/>
    <col min="14852" max="14852" width="23.85546875" style="34" customWidth="1"/>
    <col min="14853" max="14853" width="2" style="34" customWidth="1"/>
    <col min="14854" max="14854" width="18" style="34" customWidth="1"/>
    <col min="14855" max="14855" width="11.42578125" style="34" customWidth="1"/>
    <col min="14856" max="14856" width="21.42578125" style="34" customWidth="1"/>
    <col min="14857" max="14929" width="11.42578125" style="34" customWidth="1"/>
    <col min="14930" max="15104" width="9.140625" style="34"/>
    <col min="15105" max="15105" width="3.28515625" style="34" customWidth="1"/>
    <col min="15106" max="15106" width="0" style="34" hidden="1" customWidth="1"/>
    <col min="15107" max="15107" width="66.7109375" style="34" bestFit="1" customWidth="1"/>
    <col min="15108" max="15108" width="23.85546875" style="34" customWidth="1"/>
    <col min="15109" max="15109" width="2" style="34" customWidth="1"/>
    <col min="15110" max="15110" width="18" style="34" customWidth="1"/>
    <col min="15111" max="15111" width="11.42578125" style="34" customWidth="1"/>
    <col min="15112" max="15112" width="21.42578125" style="34" customWidth="1"/>
    <col min="15113" max="15185" width="11.42578125" style="34" customWidth="1"/>
    <col min="15186" max="15360" width="9.140625" style="34"/>
    <col min="15361" max="15361" width="3.28515625" style="34" customWidth="1"/>
    <col min="15362" max="15362" width="0" style="34" hidden="1" customWidth="1"/>
    <col min="15363" max="15363" width="66.7109375" style="34" bestFit="1" customWidth="1"/>
    <col min="15364" max="15364" width="23.85546875" style="34" customWidth="1"/>
    <col min="15365" max="15365" width="2" style="34" customWidth="1"/>
    <col min="15366" max="15366" width="18" style="34" customWidth="1"/>
    <col min="15367" max="15367" width="11.42578125" style="34" customWidth="1"/>
    <col min="15368" max="15368" width="21.42578125" style="34" customWidth="1"/>
    <col min="15369" max="15441" width="11.42578125" style="34" customWidth="1"/>
    <col min="15442" max="15616" width="9.140625" style="34"/>
    <col min="15617" max="15617" width="3.28515625" style="34" customWidth="1"/>
    <col min="15618" max="15618" width="0" style="34" hidden="1" customWidth="1"/>
    <col min="15619" max="15619" width="66.7109375" style="34" bestFit="1" customWidth="1"/>
    <col min="15620" max="15620" width="23.85546875" style="34" customWidth="1"/>
    <col min="15621" max="15621" width="2" style="34" customWidth="1"/>
    <col min="15622" max="15622" width="18" style="34" customWidth="1"/>
    <col min="15623" max="15623" width="11.42578125" style="34" customWidth="1"/>
    <col min="15624" max="15624" width="21.42578125" style="34" customWidth="1"/>
    <col min="15625" max="15697" width="11.42578125" style="34" customWidth="1"/>
    <col min="15698" max="15872" width="9.140625" style="34"/>
    <col min="15873" max="15873" width="3.28515625" style="34" customWidth="1"/>
    <col min="15874" max="15874" width="0" style="34" hidden="1" customWidth="1"/>
    <col min="15875" max="15875" width="66.7109375" style="34" bestFit="1" customWidth="1"/>
    <col min="15876" max="15876" width="23.85546875" style="34" customWidth="1"/>
    <col min="15877" max="15877" width="2" style="34" customWidth="1"/>
    <col min="15878" max="15878" width="18" style="34" customWidth="1"/>
    <col min="15879" max="15879" width="11.42578125" style="34" customWidth="1"/>
    <col min="15880" max="15880" width="21.42578125" style="34" customWidth="1"/>
    <col min="15881" max="15953" width="11.42578125" style="34" customWidth="1"/>
    <col min="15954" max="16128" width="9.140625" style="34"/>
    <col min="16129" max="16129" width="3.28515625" style="34" customWidth="1"/>
    <col min="16130" max="16130" width="0" style="34" hidden="1" customWidth="1"/>
    <col min="16131" max="16131" width="66.7109375" style="34" bestFit="1" customWidth="1"/>
    <col min="16132" max="16132" width="23.85546875" style="34" customWidth="1"/>
    <col min="16133" max="16133" width="2" style="34" customWidth="1"/>
    <col min="16134" max="16134" width="18" style="34" customWidth="1"/>
    <col min="16135" max="16135" width="11.42578125" style="34" customWidth="1"/>
    <col min="16136" max="16136" width="21.42578125" style="34" customWidth="1"/>
    <col min="16137" max="16209" width="11.42578125" style="34" customWidth="1"/>
    <col min="16210" max="16384" width="9.140625" style="34"/>
  </cols>
  <sheetData>
    <row r="1" spans="3:11" s="1" customFormat="1" x14ac:dyDescent="0.2">
      <c r="C1" s="2"/>
      <c r="D1" s="2"/>
      <c r="E1" s="2"/>
      <c r="F1" s="3"/>
      <c r="G1" s="4"/>
      <c r="H1" s="4"/>
      <c r="I1" s="4"/>
      <c r="J1" s="4"/>
      <c r="K1" s="4"/>
    </row>
    <row r="2" spans="3:11" s="1" customFormat="1" ht="22.5" customHeight="1" x14ac:dyDescent="0.2">
      <c r="C2" s="5"/>
      <c r="D2" s="5"/>
      <c r="E2" s="5"/>
      <c r="F2" s="3"/>
      <c r="G2" s="4"/>
      <c r="H2" s="4"/>
      <c r="I2" s="4"/>
      <c r="J2" s="4"/>
      <c r="K2" s="4"/>
    </row>
    <row r="3" spans="3:11" s="1" customFormat="1" ht="22.5" customHeight="1" x14ac:dyDescent="0.2">
      <c r="C3" s="5"/>
      <c r="D3" s="5"/>
      <c r="E3" s="5"/>
      <c r="F3" s="3"/>
      <c r="G3" s="4"/>
      <c r="H3" s="4"/>
      <c r="I3" s="4"/>
      <c r="J3" s="4"/>
      <c r="K3" s="4"/>
    </row>
    <row r="4" spans="3:11" s="1" customFormat="1" ht="12.75" customHeight="1" x14ac:dyDescent="0.2">
      <c r="C4" s="5"/>
      <c r="D4" s="5"/>
      <c r="E4" s="5"/>
      <c r="F4" s="3"/>
      <c r="G4" s="4"/>
      <c r="H4" s="4"/>
      <c r="I4" s="4"/>
      <c r="J4" s="4"/>
      <c r="K4" s="4"/>
    </row>
    <row r="5" spans="3:11" s="1" customFormat="1" ht="12.75" customHeight="1" x14ac:dyDescent="0.2">
      <c r="C5" s="5"/>
      <c r="D5" s="5"/>
      <c r="E5" s="5"/>
      <c r="F5" s="3"/>
      <c r="G5" s="4"/>
      <c r="H5" s="4"/>
      <c r="I5" s="4"/>
      <c r="J5" s="4"/>
      <c r="K5" s="4"/>
    </row>
    <row r="6" spans="3:11" s="1" customFormat="1" ht="7.5" customHeight="1" x14ac:dyDescent="0.2">
      <c r="C6" s="5"/>
      <c r="D6" s="5"/>
      <c r="E6" s="5"/>
      <c r="F6" s="3"/>
      <c r="G6" s="4"/>
      <c r="H6" s="4"/>
      <c r="I6" s="4"/>
      <c r="J6" s="4"/>
      <c r="K6" s="4"/>
    </row>
    <row r="7" spans="3:11" s="1" customFormat="1" ht="21.75" customHeight="1" x14ac:dyDescent="0.2">
      <c r="C7" s="6" t="s">
        <v>0</v>
      </c>
      <c r="D7" s="6"/>
      <c r="E7" s="6"/>
      <c r="F7" s="6"/>
      <c r="G7" s="4"/>
      <c r="H7" s="4"/>
      <c r="I7" s="4"/>
      <c r="J7" s="4"/>
      <c r="K7" s="4"/>
    </row>
    <row r="8" spans="3:11" s="1" customFormat="1" ht="18" x14ac:dyDescent="0.2">
      <c r="C8" s="7" t="s">
        <v>1</v>
      </c>
      <c r="D8" s="7"/>
      <c r="E8" s="7"/>
      <c r="F8" s="7"/>
      <c r="G8" s="4"/>
      <c r="H8" s="4"/>
      <c r="I8" s="4"/>
      <c r="J8" s="4"/>
      <c r="K8" s="4"/>
    </row>
    <row r="9" spans="3:11" s="1" customFormat="1" ht="18" x14ac:dyDescent="0.2">
      <c r="C9" s="7" t="s">
        <v>2</v>
      </c>
      <c r="D9" s="7"/>
      <c r="E9" s="7"/>
      <c r="F9" s="7"/>
      <c r="G9" s="4"/>
      <c r="H9" s="4"/>
      <c r="I9" s="4"/>
      <c r="J9" s="4"/>
      <c r="K9" s="4"/>
    </row>
    <row r="10" spans="3:11" s="1" customFormat="1" ht="19.5" customHeight="1" x14ac:dyDescent="0.2">
      <c r="C10" s="8" t="s">
        <v>3</v>
      </c>
      <c r="D10" s="8"/>
      <c r="E10" s="8"/>
      <c r="F10" s="8"/>
      <c r="G10" s="4"/>
      <c r="H10" s="4"/>
      <c r="I10" s="4"/>
      <c r="J10" s="4"/>
      <c r="K10" s="4"/>
    </row>
    <row r="11" spans="3:11" s="9" customFormat="1" ht="10.5" customHeight="1" x14ac:dyDescent="0.2">
      <c r="C11" s="10" t="s">
        <v>4</v>
      </c>
      <c r="D11" s="11"/>
      <c r="E11" s="11"/>
      <c r="F11" s="12"/>
    </row>
    <row r="12" spans="3:11" s="9" customFormat="1" ht="12" customHeight="1" x14ac:dyDescent="0.2">
      <c r="C12" s="10"/>
      <c r="D12" s="11"/>
      <c r="E12" s="11"/>
      <c r="F12" s="12"/>
    </row>
    <row r="13" spans="3:11" s="13" customFormat="1" ht="17.100000000000001" customHeight="1" x14ac:dyDescent="0.2">
      <c r="C13" s="11" t="s">
        <v>5</v>
      </c>
      <c r="D13" s="14" t="s">
        <v>6</v>
      </c>
      <c r="E13" s="11"/>
      <c r="F13" s="15" t="s">
        <v>7</v>
      </c>
    </row>
    <row r="14" spans="3:11" s="16" customFormat="1" ht="17.100000000000001" customHeight="1" x14ac:dyDescent="0.2">
      <c r="C14" s="17" t="s">
        <v>8</v>
      </c>
      <c r="D14" s="18">
        <f>+'[1]EstadoSituacion al 31'!$C$11</f>
        <v>173588151.03</v>
      </c>
      <c r="E14" s="18"/>
      <c r="F14" s="18">
        <v>120714784.70999999</v>
      </c>
      <c r="H14" s="19"/>
      <c r="I14" s="19"/>
    </row>
    <row r="15" spans="3:11" s="9" customFormat="1" ht="17.100000000000001" customHeight="1" x14ac:dyDescent="0.2">
      <c r="C15" s="17" t="s">
        <v>9</v>
      </c>
      <c r="D15" s="18">
        <f>+'[1]EstadoSituacion al 31'!$C$12</f>
        <v>12861578.550000001</v>
      </c>
      <c r="E15" s="20"/>
      <c r="F15" s="18">
        <v>12993856.699999999</v>
      </c>
    </row>
    <row r="16" spans="3:11" s="9" customFormat="1" ht="17.100000000000001" customHeight="1" x14ac:dyDescent="0.2">
      <c r="C16" s="17" t="s">
        <v>10</v>
      </c>
      <c r="D16" s="18">
        <f>+'[1]EstadoSituacion al 31'!$C$13</f>
        <v>5444305.0899999999</v>
      </c>
      <c r="E16" s="20"/>
      <c r="F16" s="18">
        <v>3948902.58</v>
      </c>
    </row>
    <row r="17" spans="3:6" s="9" customFormat="1" ht="17.100000000000001" customHeight="1" x14ac:dyDescent="0.2">
      <c r="C17" s="17" t="s">
        <v>11</v>
      </c>
      <c r="D17" s="18">
        <f>+'[1]EstadoSituacion al 31'!$C$14+'[1]EstadoSituacion al 31'!$C$15</f>
        <v>2108660.9900000002</v>
      </c>
      <c r="E17" s="20"/>
      <c r="F17" s="20">
        <v>2482090.98</v>
      </c>
    </row>
    <row r="18" spans="3:6" s="9" customFormat="1" ht="17.100000000000001" customHeight="1" x14ac:dyDescent="0.2">
      <c r="C18" s="17" t="s">
        <v>12</v>
      </c>
      <c r="D18" s="21">
        <f>+'[1]EstadoSituacion al 31'!$C$16</f>
        <v>0</v>
      </c>
      <c r="E18" s="20"/>
      <c r="F18" s="21">
        <v>-1246551.77</v>
      </c>
    </row>
    <row r="19" spans="3:6" s="9" customFormat="1" ht="17.100000000000001" customHeight="1" x14ac:dyDescent="0.2">
      <c r="C19" s="11" t="s">
        <v>13</v>
      </c>
      <c r="D19" s="22">
        <f>SUM(D14:D18)</f>
        <v>194002695.66000003</v>
      </c>
      <c r="E19" s="22"/>
      <c r="F19" s="22">
        <v>138893083.19999999</v>
      </c>
    </row>
    <row r="20" spans="3:6" s="9" customFormat="1" ht="12.75" customHeight="1" x14ac:dyDescent="0.2">
      <c r="C20" s="11"/>
      <c r="D20" s="22"/>
      <c r="E20" s="22"/>
      <c r="F20" s="22"/>
    </row>
    <row r="21" spans="3:6" s="9" customFormat="1" ht="17.100000000000001" customHeight="1" x14ac:dyDescent="0.2">
      <c r="C21" s="11" t="s">
        <v>14</v>
      </c>
      <c r="D21" s="23"/>
      <c r="E21" s="23"/>
      <c r="F21" s="23"/>
    </row>
    <row r="22" spans="3:6" s="9" customFormat="1" ht="17.100000000000001" customHeight="1" x14ac:dyDescent="0.2">
      <c r="C22" s="17" t="s">
        <v>15</v>
      </c>
      <c r="D22" s="20">
        <f>+'[1]EstadoSituacion al 31'!$C$41</f>
        <v>440864671.25999999</v>
      </c>
      <c r="E22" s="20"/>
      <c r="F22" s="20">
        <v>442889233.58000004</v>
      </c>
    </row>
    <row r="23" spans="3:6" s="9" customFormat="1" ht="17.100000000000001" customHeight="1" x14ac:dyDescent="0.2">
      <c r="C23" s="17" t="s">
        <v>16</v>
      </c>
      <c r="D23" s="20">
        <f>+'[1]EstadoSituacion al 31'!$C$47</f>
        <v>23328932.300000012</v>
      </c>
      <c r="E23" s="20"/>
      <c r="F23" s="20">
        <v>24179565.840000004</v>
      </c>
    </row>
    <row r="24" spans="3:6" s="9" customFormat="1" ht="17.100000000000001" customHeight="1" x14ac:dyDescent="0.2">
      <c r="C24" s="17" t="s">
        <v>17</v>
      </c>
      <c r="D24" s="24">
        <v>1176470.68</v>
      </c>
      <c r="E24" s="20"/>
      <c r="F24" s="24">
        <v>1176470.68</v>
      </c>
    </row>
    <row r="25" spans="3:6" s="9" customFormat="1" ht="17.100000000000001" customHeight="1" x14ac:dyDescent="0.2">
      <c r="C25" s="11" t="s">
        <v>18</v>
      </c>
      <c r="D25" s="22">
        <f>SUM(D22:D24)</f>
        <v>465370074.24000001</v>
      </c>
      <c r="E25" s="22"/>
      <c r="F25" s="22">
        <v>468245270.10000008</v>
      </c>
    </row>
    <row r="26" spans="3:6" s="9" customFormat="1" ht="6.75" customHeight="1" x14ac:dyDescent="0.2">
      <c r="C26" s="11"/>
      <c r="D26" s="22"/>
      <c r="E26" s="22"/>
      <c r="F26" s="22"/>
    </row>
    <row r="27" spans="3:6" s="9" customFormat="1" ht="17.100000000000001" customHeight="1" thickBot="1" x14ac:dyDescent="0.25">
      <c r="C27" s="11" t="s">
        <v>19</v>
      </c>
      <c r="D27" s="25">
        <f>+D19+D25</f>
        <v>659372769.9000001</v>
      </c>
      <c r="E27" s="22"/>
      <c r="F27" s="25">
        <v>607138353.30000007</v>
      </c>
    </row>
    <row r="28" spans="3:6" s="9" customFormat="1" ht="17.100000000000001" customHeight="1" thickTop="1" x14ac:dyDescent="0.2">
      <c r="C28" s="11"/>
      <c r="D28" s="22"/>
      <c r="E28" s="22"/>
      <c r="F28" s="22"/>
    </row>
    <row r="29" spans="3:6" s="9" customFormat="1" ht="17.100000000000001" customHeight="1" x14ac:dyDescent="0.2">
      <c r="C29" s="11" t="s">
        <v>20</v>
      </c>
      <c r="D29" s="26"/>
      <c r="E29" s="26"/>
      <c r="F29" s="26"/>
    </row>
    <row r="30" spans="3:6" s="9" customFormat="1" ht="17.25" customHeight="1" x14ac:dyDescent="0.2">
      <c r="C30" s="11" t="s">
        <v>21</v>
      </c>
      <c r="D30" s="27"/>
      <c r="E30" s="27"/>
      <c r="F30" s="27"/>
    </row>
    <row r="31" spans="3:6" s="9" customFormat="1" ht="16.5" hidden="1" customHeight="1" x14ac:dyDescent="0.2">
      <c r="C31" s="17" t="s">
        <v>22</v>
      </c>
      <c r="D31" s="20">
        <v>0</v>
      </c>
      <c r="E31" s="20"/>
      <c r="F31" s="20">
        <v>0</v>
      </c>
    </row>
    <row r="32" spans="3:6" s="9" customFormat="1" ht="17.100000000000001" customHeight="1" x14ac:dyDescent="0.2">
      <c r="C32" s="17" t="s">
        <v>23</v>
      </c>
      <c r="D32" s="20">
        <f>+'[1]EstadoSituacion al 31'!$C$75</f>
        <v>818806969.68000007</v>
      </c>
      <c r="E32" s="20"/>
      <c r="F32" s="20">
        <v>817148384.25</v>
      </c>
    </row>
    <row r="33" spans="3:6" s="9" customFormat="1" ht="17.100000000000001" customHeight="1" x14ac:dyDescent="0.2">
      <c r="C33" s="17" t="s">
        <v>24</v>
      </c>
      <c r="D33" s="20">
        <f>+'[1]EstadoSituacion al 31'!$C$76</f>
        <v>18345448.390000001</v>
      </c>
      <c r="E33" s="20"/>
      <c r="F33" s="20">
        <v>18054973.859999999</v>
      </c>
    </row>
    <row r="34" spans="3:6" s="9" customFormat="1" ht="17.100000000000001" customHeight="1" x14ac:dyDescent="0.2">
      <c r="C34" s="17" t="s">
        <v>25</v>
      </c>
      <c r="D34" s="20">
        <f>+'[1]EstadoSituacion al 31'!$C$77</f>
        <v>253453617.69999999</v>
      </c>
      <c r="E34" s="20"/>
      <c r="F34" s="20">
        <v>201493498.19999999</v>
      </c>
    </row>
    <row r="35" spans="3:6" s="9" customFormat="1" ht="17.100000000000001" customHeight="1" x14ac:dyDescent="0.2">
      <c r="C35" s="17" t="s">
        <v>26</v>
      </c>
      <c r="D35" s="24">
        <f>+'[1]EstadoSituacion al 31'!$C$78</f>
        <v>460964.3</v>
      </c>
      <c r="E35" s="20"/>
      <c r="F35" s="24">
        <v>418913.3</v>
      </c>
    </row>
    <row r="36" spans="3:6" s="9" customFormat="1" ht="17.100000000000001" customHeight="1" x14ac:dyDescent="0.2">
      <c r="C36" s="11" t="s">
        <v>27</v>
      </c>
      <c r="D36" s="22">
        <f>SUM(D31:D35)</f>
        <v>1091067000.0699999</v>
      </c>
      <c r="E36" s="22"/>
      <c r="F36" s="22">
        <v>1037115769.6099999</v>
      </c>
    </row>
    <row r="37" spans="3:6" s="9" customFormat="1" ht="6.75" customHeight="1" x14ac:dyDescent="0.2">
      <c r="C37" s="11"/>
      <c r="D37" s="22"/>
      <c r="E37" s="22"/>
      <c r="F37" s="22"/>
    </row>
    <row r="38" spans="3:6" s="9" customFormat="1" ht="16.5" x14ac:dyDescent="0.2">
      <c r="C38" s="11" t="s">
        <v>28</v>
      </c>
      <c r="D38" s="28">
        <v>0</v>
      </c>
      <c r="E38" s="22"/>
      <c r="F38" s="28">
        <v>0</v>
      </c>
    </row>
    <row r="39" spans="3:6" s="9" customFormat="1" ht="6.75" customHeight="1" x14ac:dyDescent="0.2">
      <c r="C39" s="11"/>
      <c r="D39" s="22"/>
      <c r="E39" s="22"/>
      <c r="F39" s="22"/>
    </row>
    <row r="40" spans="3:6" s="9" customFormat="1" ht="17.100000000000001" customHeight="1" x14ac:dyDescent="0.2">
      <c r="C40" s="11" t="s">
        <v>29</v>
      </c>
      <c r="D40" s="22">
        <f>+D36+D38</f>
        <v>1091067000.0699999</v>
      </c>
      <c r="E40" s="22"/>
      <c r="F40" s="22">
        <v>1037115769.6099999</v>
      </c>
    </row>
    <row r="41" spans="3:6" s="9" customFormat="1" ht="17.100000000000001" customHeight="1" x14ac:dyDescent="0.2">
      <c r="C41" s="11"/>
      <c r="D41" s="22"/>
      <c r="E41" s="22"/>
      <c r="F41" s="22"/>
    </row>
    <row r="42" spans="3:6" s="9" customFormat="1" ht="17.100000000000001" customHeight="1" x14ac:dyDescent="0.2">
      <c r="C42" s="11" t="s">
        <v>30</v>
      </c>
      <c r="D42" s="22"/>
      <c r="E42" s="22"/>
      <c r="F42" s="22"/>
    </row>
    <row r="43" spans="3:6" s="9" customFormat="1" ht="17.100000000000001" customHeight="1" x14ac:dyDescent="0.2">
      <c r="C43" s="17" t="s">
        <v>31</v>
      </c>
      <c r="D43" s="29">
        <f>+'[1]EstadoSituacion al 31'!$C$85</f>
        <v>170729881.23000002</v>
      </c>
      <c r="E43" s="29"/>
      <c r="F43" s="29">
        <v>171136660.09000003</v>
      </c>
    </row>
    <row r="44" spans="3:6" s="9" customFormat="1" ht="17.100000000000001" customHeight="1" x14ac:dyDescent="0.2">
      <c r="C44" s="17" t="s">
        <v>32</v>
      </c>
      <c r="D44" s="21">
        <f>+'[1]EstadoSituacion al 31'!$C$86</f>
        <v>-602424111.40000105</v>
      </c>
      <c r="E44" s="29"/>
      <c r="F44" s="21">
        <v>-601114076.39999962</v>
      </c>
    </row>
    <row r="45" spans="3:6" s="9" customFormat="1" ht="16.5" customHeight="1" x14ac:dyDescent="0.2">
      <c r="C45" s="11" t="s">
        <v>33</v>
      </c>
      <c r="D45" s="30">
        <f>+D43+D44</f>
        <v>-431694230.17000103</v>
      </c>
      <c r="E45" s="30"/>
      <c r="F45" s="30">
        <v>-429977416.30999959</v>
      </c>
    </row>
    <row r="46" spans="3:6" s="9" customFormat="1" ht="11.25" customHeight="1" x14ac:dyDescent="0.2">
      <c r="C46" s="11"/>
      <c r="D46" s="22"/>
      <c r="E46" s="22"/>
      <c r="F46" s="22"/>
    </row>
    <row r="47" spans="3:6" s="9" customFormat="1" ht="16.5" customHeight="1" thickBot="1" x14ac:dyDescent="0.25">
      <c r="C47" s="11" t="s">
        <v>34</v>
      </c>
      <c r="D47" s="25">
        <f>+D40+D45</f>
        <v>659372769.8999989</v>
      </c>
      <c r="E47" s="22"/>
      <c r="F47" s="25">
        <v>607138353.30000031</v>
      </c>
    </row>
    <row r="48" spans="3:6" ht="9" customHeight="1" thickTop="1" x14ac:dyDescent="0.2"/>
    <row r="49" spans="3:6" hidden="1" x14ac:dyDescent="0.2">
      <c r="C49" s="33" t="s">
        <v>35</v>
      </c>
    </row>
    <row r="50" spans="3:6" hidden="1" x14ac:dyDescent="0.2">
      <c r="C50" s="35" t="s">
        <v>36</v>
      </c>
      <c r="F50" s="32">
        <v>27927318.57</v>
      </c>
    </row>
    <row r="51" spans="3:6" hidden="1" x14ac:dyDescent="0.2">
      <c r="C51" s="35" t="s">
        <v>37</v>
      </c>
      <c r="D51" s="36" t="s">
        <v>38</v>
      </c>
      <c r="E51" s="36"/>
      <c r="F51" s="32">
        <v>1495058.12</v>
      </c>
    </row>
    <row r="52" spans="3:6" hidden="1" x14ac:dyDescent="0.2">
      <c r="C52" s="35" t="s">
        <v>39</v>
      </c>
      <c r="F52" s="37">
        <v>126915.51</v>
      </c>
    </row>
    <row r="53" spans="3:6" hidden="1" x14ac:dyDescent="0.2">
      <c r="C53" s="38" t="s">
        <v>40</v>
      </c>
      <c r="F53" s="39">
        <v>29549292.200000003</v>
      </c>
    </row>
    <row r="56" spans="3:6" x14ac:dyDescent="0.2">
      <c r="C56" s="40" t="s">
        <v>41</v>
      </c>
      <c r="D56" s="40"/>
      <c r="E56" s="40"/>
      <c r="F56" s="40"/>
    </row>
    <row r="57" spans="3:6" x14ac:dyDescent="0.2">
      <c r="C57" s="40" t="s">
        <v>42</v>
      </c>
      <c r="D57" s="40"/>
      <c r="E57" s="40"/>
      <c r="F57" s="40"/>
    </row>
    <row r="58" spans="3:6" x14ac:dyDescent="0.2">
      <c r="C58" s="40" t="s">
        <v>43</v>
      </c>
      <c r="D58" s="40"/>
      <c r="E58" s="40"/>
      <c r="F58" s="40"/>
    </row>
    <row r="59" spans="3:6" x14ac:dyDescent="0.2">
      <c r="C59" s="35" t="s">
        <v>44</v>
      </c>
      <c r="D59" s="35" t="s">
        <v>45</v>
      </c>
      <c r="E59" s="35"/>
      <c r="F59" s="35"/>
    </row>
    <row r="60" spans="3:6" x14ac:dyDescent="0.2">
      <c r="C60" s="41"/>
      <c r="D60" s="41"/>
      <c r="E60" s="41"/>
      <c r="F60" s="41"/>
    </row>
    <row r="61" spans="3:6" x14ac:dyDescent="0.2">
      <c r="C61" s="41"/>
      <c r="D61" s="41"/>
      <c r="E61" s="41"/>
      <c r="F61" s="41"/>
    </row>
    <row r="62" spans="3:6" ht="14.25" x14ac:dyDescent="0.2">
      <c r="C62" s="42" t="s">
        <v>46</v>
      </c>
      <c r="D62" s="42"/>
      <c r="E62" s="42"/>
      <c r="F62" s="42"/>
    </row>
    <row r="63" spans="3:6" x14ac:dyDescent="0.2">
      <c r="C63" s="40" t="s">
        <v>47</v>
      </c>
      <c r="D63" s="40"/>
      <c r="E63" s="40"/>
      <c r="F63" s="40"/>
    </row>
    <row r="64" spans="3:6" x14ac:dyDescent="0.2">
      <c r="C64" s="40" t="s">
        <v>48</v>
      </c>
      <c r="D64" s="40"/>
      <c r="E64" s="40"/>
      <c r="F64" s="40"/>
    </row>
    <row r="65" spans="3:6" x14ac:dyDescent="0.2">
      <c r="C65" s="43" t="s">
        <v>49</v>
      </c>
      <c r="D65" s="43"/>
      <c r="E65" s="43"/>
      <c r="F65" s="43"/>
    </row>
  </sheetData>
  <mergeCells count="12">
    <mergeCell ref="C57:F57"/>
    <mergeCell ref="C58:F58"/>
    <mergeCell ref="C62:F62"/>
    <mergeCell ref="C63:F63"/>
    <mergeCell ref="C64:F64"/>
    <mergeCell ref="C65:F65"/>
    <mergeCell ref="C7:F7"/>
    <mergeCell ref="C8:F8"/>
    <mergeCell ref="C9:F9"/>
    <mergeCell ref="C10:F10"/>
    <mergeCell ref="C11:C12"/>
    <mergeCell ref="C56:F56"/>
  </mergeCells>
  <printOptions horizontalCentered="1"/>
  <pageMargins left="0.2" right="0.2" top="0.1" bottom="0.1" header="0" footer="0"/>
  <pageSetup scale="83" fitToWidth="0" fitToHeight="0" orientation="portrait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3E7F65DC32CD4E97152FDAFA5B01FD" ma:contentTypeVersion="15" ma:contentTypeDescription="Crear nuevo documento." ma:contentTypeScope="" ma:versionID="a2f100f172c3d074a434401962435d17">
  <xsd:schema xmlns:xsd="http://www.w3.org/2001/XMLSchema" xmlns:xs="http://www.w3.org/2001/XMLSchema" xmlns:p="http://schemas.microsoft.com/office/2006/metadata/properties" xmlns:ns2="fccb8124-a19b-4d1e-9e92-f67665f6f6bc" xmlns:ns3="ad012add-bb3f-45b2-bf16-3f11b7a37f75" targetNamespace="http://schemas.microsoft.com/office/2006/metadata/properties" ma:root="true" ma:fieldsID="07c3a20a3ce9ce51cf258595d64010f4" ns2:_="" ns3:_="">
    <xsd:import namespace="fccb8124-a19b-4d1e-9e92-f67665f6f6bc"/>
    <xsd:import namespace="ad012add-bb3f-45b2-bf16-3f11b7a37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8124-a19b-4d1e-9e92-f67665f6f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8c8470d-f137-4343-abbb-43c0070745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12add-bb3f-45b2-bf16-3f11b7a37f7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040e808-3074-4ca4-a5e4-09992e838a0e}" ma:internalName="TaxCatchAll" ma:showField="CatchAllData" ma:web="ad012add-bb3f-45b2-bf16-3f11b7a37f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cb8124-a19b-4d1e-9e92-f67665f6f6bc">
      <Terms xmlns="http://schemas.microsoft.com/office/infopath/2007/PartnerControls"/>
    </lcf76f155ced4ddcb4097134ff3c332f>
    <TaxCatchAll xmlns="ad012add-bb3f-45b2-bf16-3f11b7a37f75" xsi:nil="true"/>
  </documentManagement>
</p:properties>
</file>

<file path=customXml/itemProps1.xml><?xml version="1.0" encoding="utf-8"?>
<ds:datastoreItem xmlns:ds="http://schemas.openxmlformats.org/officeDocument/2006/customXml" ds:itemID="{E3F8B681-DDEB-4AC2-B7FF-8B6EF3564F1B}"/>
</file>

<file path=customXml/itemProps2.xml><?xml version="1.0" encoding="utf-8"?>
<ds:datastoreItem xmlns:ds="http://schemas.openxmlformats.org/officeDocument/2006/customXml" ds:itemID="{74B933A0-8999-4F95-9369-0B111D1EBD5E}"/>
</file>

<file path=customXml/itemProps3.xml><?xml version="1.0" encoding="utf-8"?>
<ds:datastoreItem xmlns:ds="http://schemas.openxmlformats.org/officeDocument/2006/customXml" ds:itemID="{DD07E030-9298-4DEB-88EA-2DA2A99E77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dcterms:created xsi:type="dcterms:W3CDTF">2023-05-11T19:53:53Z</dcterms:created>
  <dcterms:modified xsi:type="dcterms:W3CDTF">2023-05-11T19:54:48Z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0x010100B93E7F65DC32CD4E97152FDAFA5B01FD</vt:lpwstr>
  </property>
</Properties>
</file>