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Operativa MESCyT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<sst xmlns="http://schemas.openxmlformats.org/spreadsheetml/2006/main" count="112" uniqueCount="89">
  <si>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</si>
  <si>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</si>
  <si>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</si>
  <si>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</si>
  <si>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</si>
  <si>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</si>
  <si>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</si>
  <si>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</si>
  <si>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</si>
  <si>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</si>
  <si>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</si>
  <si>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</si>
  <si>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</si>
  <si>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</si>
  <si>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</si>
  <si>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</si>
  <si>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</si>
  <si>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</si>
  <si>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</si>
  <si>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</si>
  <si>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</si>
  <si>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</si>
  <si>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</si>
  <si>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</si>
  <si>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</si>
  <si>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CHEQUE NULO</t>
  </si>
  <si>
    <t>TR-10101010</t>
  </si>
  <si>
    <t>N/D</t>
  </si>
  <si>
    <t>30/9/2023</t>
  </si>
  <si>
    <t>13/9/2023</t>
  </si>
  <si>
    <t>14/9/2023</t>
  </si>
  <si>
    <t>18/9/2023</t>
  </si>
  <si>
    <t>19/9/2023</t>
  </si>
  <si>
    <t>21/9/2023</t>
  </si>
  <si>
    <t>25/9/2023</t>
  </si>
  <si>
    <t>27/9/2023</t>
  </si>
  <si>
    <t>29/9/2023</t>
  </si>
  <si>
    <t>CI-1582</t>
  </si>
  <si>
    <t>TR-MESCYT/CON-1043</t>
  </si>
  <si>
    <t>CK-25381</t>
  </si>
  <si>
    <t>CI-1584</t>
  </si>
  <si>
    <t>CI-1586</t>
  </si>
  <si>
    <t>CI-1587</t>
  </si>
  <si>
    <t>CI-1588</t>
  </si>
  <si>
    <t>CI-1584-1</t>
  </si>
  <si>
    <t>CK-25382</t>
  </si>
  <si>
    <t>CK-25383</t>
  </si>
  <si>
    <t>CK-25384</t>
  </si>
  <si>
    <t>CK-25385</t>
  </si>
  <si>
    <t>CK-25386</t>
  </si>
  <si>
    <t>CK-25387</t>
  </si>
  <si>
    <t>CI-1589</t>
  </si>
  <si>
    <t>CI-1592</t>
  </si>
  <si>
    <t>CK-25388</t>
  </si>
  <si>
    <t>CK-25389</t>
  </si>
  <si>
    <t>CI-1599</t>
  </si>
  <si>
    <t>CI-1600</t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</si>
  <si>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LA DEVOLUCION DE LA  UNIVERSIDAD PRIVADA POR MATRICULACION DE ESTUDIANTES BECADOS POR EL MINISTERIO.OFICIO: MESCYT 2760 (EURO $60,937.40</t>
    </r>
  </si>
  <si>
    <r>
      <rPr>
        <b/>
        <sz val="8"/>
        <color indexed="8"/>
        <rFont val="Segoe UI"/>
        <family val="2"/>
      </rPr>
      <t>EDENORTE DOMINICANA, S.A.</t>
    </r>
    <r>
      <rPr>
        <sz val="8"/>
        <color indexed="8"/>
        <rFont val="Segoe UI"/>
        <family val="2"/>
      </rPr>
      <t>, PAGO DE LAS FACTURAS NOS. 202309420022 (NCF B1500382126)  202309420023 (NCF B1500382127) D/F 05/09/2023, POR ENERGIA ELECTRICA CONSUMIDA DURANTE EL PERIODO SEPTIEMBRE 2023, EN LA OFICINA REGIONAL NORTE DE LA CIUDAD DE SANTIAGO, DE ESTE MINISTERIO, CONTRATO NO.: 6065983 Y 6842518,</t>
    </r>
  </si>
  <si>
    <r>
      <rPr>
        <b/>
        <sz val="8"/>
        <color indexed="8"/>
        <rFont val="Segoe UI"/>
        <family val="2"/>
      </rPr>
      <t>EDENORTE DOMINICANA, S.A.</t>
    </r>
    <r>
      <rPr>
        <sz val="8"/>
        <color indexed="8"/>
        <rFont val="Segoe UI"/>
        <family val="2"/>
      </rPr>
      <t xml:space="preserve">, PAGO FACTURA NO. 202309420088 (NCF B1500382169), D/F 05/09/2023, POR ENERGIA ELECTRICA CONSUMIDA DURANTE EL PERIODO DEL 01/08/2023 AL 01/09/2023, EN EL CENTRO DE INGLES (CEFORMA) OFICINA REGIONAL NORTE DE LA CIUDAD DE SANTIAGO, DE ESTE MINISTERIO, CONTRATO NO.: 8203396 </t>
    </r>
  </si>
  <si>
    <r>
      <rPr>
        <b/>
        <sz val="8"/>
        <color indexed="8"/>
        <rFont val="Segoe UI"/>
        <family val="2"/>
      </rPr>
      <t>FRANKLIN GARCIA FERMIN,</t>
    </r>
    <r>
      <rPr>
        <sz val="8"/>
        <color indexed="8"/>
        <rFont val="Segoe UI"/>
        <family val="2"/>
      </rPr>
      <t xml:space="preserve"> PAGO REEMBOLSO POR REGALOS Y PRESENTES ENTREGADO POR EL DESPACHO PARA DELEGADOS DE LA CUMBRE DE JEFES DE ESTADO Y GOBIERNO DEL G-77 Y CHINA, QUE TENDRA LUGAR LOS DIAS 15 Y 16 DE SEPTIEMBRE DEL AÑO EN CURSO, EN LA HABANA, CUBA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</si>
  <si>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DEPOSITO RECIBIDO MEDIANTE CHEQUE # 004061 D/F 20/9/2023, CORRESPONDIENTE A LA DEVOLUCIÓN DE PROYECTO "ENEMIGOS NATURALES". UNIVERSIDAD AGROFORESTAL FERNANDO ATURO DE MERIÑO (UAFAM).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</si>
  <si>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DESDE LA  CUENTA OPERATIVA (010-391647-4), A LA CUENTA DE  FONDO DE LENGUAS EXTRANJERA (960-162609-3) EN CALIDAD DE PRESTAMO EN FECHA 30/8/2023, PARA CUBRIR COMPROMISOS.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</si>
  <si>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LA 11VA. CUOTA, POR DEVOLUCIÓN DE LA BECARIA SUSAN PRICILIA GARCIA FIGUEROA. </t>
    </r>
  </si>
  <si>
    <r>
      <rPr>
        <b/>
        <sz val="8"/>
        <color indexed="8"/>
        <rFont val="Segoe UI"/>
        <family val="2"/>
      </rPr>
      <t>CAASD,</t>
    </r>
    <r>
      <rPr>
        <sz val="8"/>
        <color indexed="8"/>
        <rFont val="Segoe UI"/>
        <family val="2"/>
      </rPr>
      <t xml:space="preserve"> PAGO FACTURAS NCF B1500126422 Y NCF B1500126402, D/F 1/09/2023, POR CONCEPTO CONSUMO DE AGUA POTABLE Y AGUA POR BOMBA SUMERGIBLE DE ESTE MINISTERIO, CORRESPONDIENTE AL MES DE SEPTIEMBRE 2023</t>
    </r>
  </si>
  <si>
    <r>
      <rPr>
        <b/>
        <sz val="8"/>
        <color indexed="8"/>
        <rFont val="Segoe UI"/>
        <family val="2"/>
      </rPr>
      <t>FRANKLIN GARCIA FERMIN</t>
    </r>
    <r>
      <rPr>
        <sz val="8"/>
        <color indexed="8"/>
        <rFont val="Segoe UI"/>
        <family val="2"/>
      </rPr>
      <t>, PAGO REEMBOLSO POR GASTOS DE REPRESENTACIÓN EN ALMUERZOS OFRECIDOS A AUTORIDADES DE DIFERENTES UNIVERSIDADES DEL PAIS POR EL VICEMINISTERIO ADMINISTRATIVO Y FINANCIERO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</si>
  <si>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DEVOLUCION DE PEOYECTO, "EVALUACION DEL COMPORTAMIENTO". PONTIFICIA UNIVERSIDAD CATOLICA MADRE Y MAESTRA. (PUCMM)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</si>
  <si>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DEVOLUCION DE PEOYECTO, "ESTUDIOS DE MICROZONIFICACION". PONTIFICIA UNIVERSIDAD CATOLICA MADRE Y MAESTRA. (PUCMM)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</si>
  <si>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DEVOLUCION DE PEOYECTO, "DETERMINACION DE EMPLAZAMIENTO". PONTIFICIA UNIVERSIDAD CATOLICA MADRE Y MAESTRA. (PUCMM)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</si>
  <si>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DEVOLUCION DE PEOYECTO, "APLICACION DE APRENDIZAJE MAQUINA". PONTIFICIA UNIVERSIDAD CATOLICA MADRE Y MAESTRA. (PUCMM)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</si>
  <si>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DEVOLUCION DE PEOYECTO, "UNA METODOLOGIA MATEMATICA". PONTIFICIA UNIVERSIDAD CATOLICA MADRE Y MAESTRA. (PUCMM)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</si>
  <si>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EVALUACION PLAN DE ESTUDIO DE MAESTRIA EN DIRECCION Y GESTION. FUNDACION HERGAR</t>
    </r>
  </si>
  <si>
    <r>
      <rPr>
        <b/>
        <sz val="8"/>
        <color indexed="8"/>
        <rFont val="Segoe UI"/>
        <family val="2"/>
      </rPr>
      <t>EDENORTE DOMINICANA, S.A.,</t>
    </r>
    <r>
      <rPr>
        <sz val="8"/>
        <color indexed="8"/>
        <rFont val="Segoe UI"/>
        <family val="2"/>
      </rPr>
      <t xml:space="preserve"> PAGO FACTURA NO. 202308231547 (NCF B1500376550), D/F 06/08/2023, POR ENERGIA ELECTRICA CONSUMIDA DURANTE EL PERIODO DEL 07/07/2023 AL 01/08/2023, EN EL CENTRO DE INGLES (MOTECRISTI) OFICINA REGIONAL NORTE DE LA PROVINCIA DE MOTECRISTI, DE ESTE MINISTERIO, CONTRATO NO.: 6991950</t>
    </r>
  </si>
  <si>
    <r>
      <rPr>
        <b/>
        <sz val="8"/>
        <color indexed="8"/>
        <rFont val="Segoe UI"/>
        <family val="2"/>
      </rPr>
      <t>EDENORTE DOMINICANA, S.A.</t>
    </r>
    <r>
      <rPr>
        <sz val="8"/>
        <color indexed="8"/>
        <rFont val="Segoe UI"/>
        <family val="2"/>
      </rPr>
      <t>, PAGO FACTURA NO. 202308231319 (NCF B1500376345), D/F 06/08/2023, POR ENERGIA ELECTRICA CONSUMIDA DURANTE EL PERIODO DEL 01/07/2023 AL 01/08/2023, EN EL CENTRO DE INGLES (CEFORMA) OFICINA REGIONAL NORTE DE LA CIUDAD DE SANTIAGO, DE ESTE MINISTERIO, CONTRATO NO.: 8203396</t>
    </r>
  </si>
  <si>
    <r>
      <rPr>
        <b/>
        <sz val="8"/>
        <color indexed="8"/>
        <rFont val="Segoe UI"/>
        <family val="2"/>
      </rPr>
      <t>CORPORACION DEL ACUEDUCTO Y ALCANTARILLADO DE SANTIAGO,</t>
    </r>
    <r>
      <rPr>
        <sz val="8"/>
        <color indexed="8"/>
        <rFont val="Segoe UI"/>
        <family val="2"/>
      </rPr>
      <t xml:space="preserve"> PAGO FACTURA NO.06472130 (NCF B15000281491), D/F 04/08/2023 POR CONSUMO DE AGUA POTABLE, CORRESPONDIENTE A  LA REGIONAL MESCYT EN  LA CIUDAD DE SANTIAGO DE LOS CABALLEROS (CONTRATO NO. 01057630), PERIODO 28/06/2023 AL 27/07/2023</t>
    </r>
  </si>
  <si>
    <r>
      <rPr>
        <b/>
        <sz val="8"/>
        <color indexed="8"/>
        <rFont val="Segoe UI"/>
        <family val="2"/>
      </rPr>
      <t>COOPESEESCYT,</t>
    </r>
    <r>
      <rPr>
        <sz val="8"/>
        <color indexed="8"/>
        <rFont val="Segoe UI"/>
        <family val="2"/>
      </rPr>
      <t xml:space="preserve"> COLABORACIÓN  ECONOMICA PARA LA ACTUACIÓN  ARTISTICA EN LA CELEBRACIÓN DE LA SEMANA ANIVERSARIO DEL MINISTERIO DE EDUCACION SUPERIOR, CIENCIA Y TECNOLOGÍA (MESCYT) A CELEBRARSE DEL DÍA ONCE (11) DEL MES DE AGOSTO 2023 AL DIECINUEVE (19) DEL MES DE AGOSTO 2023, CERTIFICADO NO. CI-0000408-2023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</si>
  <si>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LA  CUOTA, POR DEVOLUCIÓN DEL BECARIO FELIPE ELMY. </t>
    </r>
  </si>
  <si>
    <r>
      <rPr>
        <b/>
        <sz val="8"/>
        <color indexed="8"/>
        <rFont val="Segoe UI"/>
        <family val="2"/>
      </rPr>
      <t>RAMSES  ALFREDO MARTINEZ DURAN</t>
    </r>
    <r>
      <rPr>
        <sz val="8"/>
        <color indexed="8"/>
        <rFont val="Segoe UI"/>
        <family val="2"/>
      </rPr>
      <t>, PAGO REPOSICION DE CAJA CHICA DEL RECIBO NO. 367822 AL 367867, PERTENECIENTE A LA DIRECCION ADMINISTRATIVA DE ESTE MESCYT</t>
    </r>
  </si>
  <si>
    <r>
      <rPr>
        <b/>
        <sz val="8"/>
        <color indexed="8"/>
        <rFont val="Segoe UI"/>
        <family val="2"/>
      </rPr>
      <t>MIRIAM MIGUELINA SANDOVAL</t>
    </r>
    <r>
      <rPr>
        <sz val="8"/>
        <color indexed="8"/>
        <rFont val="Segoe UI"/>
        <family val="2"/>
      </rPr>
      <t>, AYUDA ECONÓMICA POR ESTE MINISTERIO, PARA CUBRIR GASTOS FUNERARIOS POR FALLECIMIENTO DE LA SEÑORA HILARIA SANDOVAL MARTINEZ (MADRE), DE ACUERDO AL ARTICULO 15 DE LA RESOLUCION NO. 003-2022, QUE ESTABLECE LOS BENEFICIOS MARGINALES A LOS SERVIDORES PUBLICOS, CON EL OFICIO RRHH/0606/2023, D/F 13/09/2023</t>
    </r>
  </si>
  <si>
    <r>
      <rPr>
        <b/>
        <sz val="8"/>
        <color indexed="8"/>
        <rFont val="Segoe UI"/>
        <family val="2"/>
      </rPr>
      <t>A&amp;C ENTRENAMIENTOS CORPORATIVOS SRL,</t>
    </r>
    <r>
      <rPr>
        <sz val="8"/>
        <color indexed="8"/>
        <rFont val="Segoe UI"/>
        <family val="2"/>
      </rPr>
      <t xml:space="preserve"> PAGO DE LA FACTURA B1500000016 CORRESPONDIENTE A CAPACITACION EN CONTABILIDAD Y PREPARACION DE ESTADOS FINANCIEROS DE OCHO (08) EMPLEADOS DEL AREA FINANCIERA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</si>
  <si>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LA 8VA. CUOTA, POR DEVOLUCIÓN DEL BECARIO LUDY ARMANDO. </t>
    </r>
  </si>
  <si>
    <r>
      <rPr>
        <b/>
        <sz val="8"/>
        <color indexed="8"/>
        <rFont val="Segoe UI"/>
        <family val="2"/>
      </rPr>
      <t>WANDA CLARIBEL MARTINEZ DE NUÑEZ</t>
    </r>
    <r>
      <rPr>
        <sz val="8"/>
        <color indexed="8"/>
        <rFont val="Segoe UI"/>
        <family val="2"/>
      </rPr>
      <t>,  PAGO REPOSICION DE CAJA CHICA, OFICIO NO. 05/2023, DESDE EL RECIBO NO. 4904 AL 4917 PERTENECIENTE A LA REGIONAL DE SANTIAGO</t>
    </r>
  </si>
  <si>
    <r>
      <rPr>
        <b/>
        <sz val="8"/>
        <color indexed="8"/>
        <rFont val="Segoe UI"/>
        <family val="2"/>
      </rPr>
      <t>JUNIOR DE LA ROSA MEJIA</t>
    </r>
    <r>
      <rPr>
        <sz val="8"/>
        <color indexed="8"/>
        <rFont val="Segoe UI"/>
        <family val="2"/>
      </rPr>
      <t>, AYUDA ECONÓMICA POR ESTE MINISTERIO, PARA CUBRIR GASTOS FUNERARIOS POR FALLECIMIENTO DEL SEÑOR FRANCISCO ANTONIO DE LA ROSA (PADRE), DE ACUERDO AL ARTICULO 15 DE LA RESOLUCION NO. 003-2022, QUE ESTABLECE LOS BENEFICIOS MARGINALES A LOS SERVIDORES PUBLICOS, CON EL OFICIO RRHH/0615/2023, D/F 20/09/2023</t>
    </r>
  </si>
  <si>
    <r>
      <rPr>
        <b/>
        <sz val="8"/>
        <color indexed="8"/>
        <rFont val="Segoe UI"/>
        <family val="2"/>
      </rPr>
      <t>JOSE ANTONIO CANCEL,</t>
    </r>
    <r>
      <rPr>
        <sz val="8"/>
        <color indexed="8"/>
        <rFont val="Segoe UI"/>
        <family val="2"/>
      </rPr>
      <t xml:space="preserve"> PAGO REEMBOLSO POR ALMUERZO OFRECIDO POR EL VICEMINISTERIO ADMINISTRATIVO Y FINANCIERO A LOS SEÑORES DR. FRANKLIN GARCIA FERMIN Y MENOSCAR REYNOS. LOS CUALES ESTUVIERON VISITANDO LA CONSTRUCCION DE LA UNIVERSIDAD UNIROMANA, EN LA PROVINCIA DE LA ROMANA, CORRESPONDIENTE AL DIA 31/08/2023, EN EL MESÓN REST. ESPAÑOL DE JUAN DOLIO, S.R.</t>
    </r>
  </si>
  <si>
    <r>
      <rPr>
        <b/>
        <sz val="8"/>
        <color indexed="8"/>
        <rFont val="Segoe UI"/>
        <family val="2"/>
      </rPr>
      <t>GENARO RODRIGUEZ MARTINEZ</t>
    </r>
    <r>
      <rPr>
        <sz val="8"/>
        <color indexed="8"/>
        <rFont val="Segoe UI"/>
        <family val="2"/>
      </rPr>
      <t>, PAGO REEMBOLSO POR GASTOS DE REPRESENTACIÓN EN ALMUERZOS Y OTROS OFRECIDOS POR EL VICEMINISTERIO DE CIENCIA Y TECNOLOGIA  A EMPLEADOS DE ESTE MINISTERIO QUE COLABORARON EN LOS TRABAJOS SOBRE VENTANILLA UNICA Y EN LA ENTREGA DE CERTIFICACION MICROSOFT EN LA UASD, ASI COMO OTROS GASTOS INCURRIDOS.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</si>
  <si>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CUENTA.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</si>
  <si>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</si>
  <si>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TRANSFERENCIAS AL EXTERIOR.</t>
    </r>
  </si>
  <si>
    <t>Del 1ero al 30 de Septiembre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</si>
</sst>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i/>
      <sz val="15"/>
      <name val="Arial"/>
      <family val="2"/>
    </font>
    <font>
      <i/>
      <sz val="16"/>
      <name val="Arial"/>
      <family val="2"/>
    </font>
    <font>
      <b/>
      <i/>
      <sz val="15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8"/>
      <name val="Times New Roman"/>
      <family val="1"/>
    </font>
    <font>
      <b/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52" fillId="33" borderId="0" xfId="51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justify" vertical="justify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justify" vertical="center" wrapText="1" readingOrder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 applyProtection="1">
      <alignment horizontal="justify" vertical="center" wrapText="1" readingOrder="1"/>
      <protection locked="0"/>
    </xf>
    <xf numFmtId="0" fontId="8" fillId="33" borderId="27" xfId="0" applyFont="1" applyFill="1" applyBorder="1" applyAlignment="1">
      <alignment horizontal="justify" vertical="justify" wrapText="1" readingOrder="1"/>
    </xf>
    <xf numFmtId="0" fontId="33" fillId="0" borderId="16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/>
    </xf>
    <xf numFmtId="43" fontId="9" fillId="33" borderId="16" xfId="0" applyNumberFormat="1" applyFont="1" applyFill="1" applyBorder="1" applyAlignment="1">
      <alignment horizontal="right" vertical="center"/>
    </xf>
    <xf numFmtId="4" fontId="34" fillId="33" borderId="28" xfId="0" applyNumberFormat="1" applyFont="1" applyFill="1" applyBorder="1" applyAlignment="1">
      <alignment horizontal="right" vertical="center"/>
    </xf>
    <xf numFmtId="43" fontId="9" fillId="0" borderId="11" xfId="49" applyNumberFormat="1" applyFont="1" applyBorder="1" applyAlignment="1">
      <alignment vertical="center" wrapText="1"/>
    </xf>
    <xf numFmtId="43" fontId="53" fillId="33" borderId="16" xfId="0" applyNumberFormat="1" applyFont="1" applyFill="1" applyBorder="1" applyAlignment="1">
      <alignment horizontal="right" vertical="center"/>
    </xf>
    <xf numFmtId="14" fontId="9" fillId="0" borderId="16" xfId="0" applyNumberFormat="1" applyFont="1" applyBorder="1" applyAlignment="1">
      <alignment horizontal="center" vertical="center"/>
    </xf>
    <xf numFmtId="0" fontId="32" fillId="33" borderId="16" xfId="0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00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324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68"/>
  <sheetViews>
    <sheetView tabSelected="1" zoomScale="82" zoomScaleNormal="82" zoomScalePageLayoutView="0" workbookViewId="0" topLeftCell="A38">
      <selection activeCell="A1" sqref="A1:H65"/>
    </sheetView>
  </sheetViews>
  <sheetFormatPr defaultColWidth="9.140625" defaultRowHeight="12.75"/>
  <cols>
    <col min="1" max="1" width="4.421875" style="6" customWidth="1"/>
    <col min="2" max="2" width="10.00390625" style="1" customWidth="1"/>
    <col min="3" max="3" width="24.57421875" style="1" customWidth="1"/>
    <col min="4" max="4" width="28.8515625" style="1" customWidth="1"/>
    <col min="5" max="5" width="57.28125" style="1" customWidth="1"/>
    <col min="6" max="6" width="19.140625" style="10" bestFit="1" customWidth="1"/>
    <col min="7" max="7" width="21.7109375" style="10" customWidth="1"/>
    <col min="8" max="8" width="22.7109375" style="10" customWidth="1"/>
    <col min="9" max="9" width="11.421875" style="6" customWidth="1"/>
    <col min="10" max="11" width="19.140625" style="6" bestFit="1" customWidth="1"/>
    <col min="12" max="12" width="11.421875" style="6" customWidth="1"/>
    <col min="13" max="16384" width="9.140625" style="1" customWidth="1"/>
  </cols>
  <sheetData>
    <row r="1" spans="1:8" s="6" customFormat="1" ht="15" customHeight="1">
      <c r="A1" s="16"/>
      <c r="B1" s="16"/>
      <c r="C1" s="16"/>
      <c r="D1" s="16"/>
      <c r="E1" s="16"/>
      <c r="F1" s="17"/>
      <c r="G1" s="17"/>
      <c r="H1" s="17"/>
    </row>
    <row r="2" spans="1:8" s="6" customFormat="1" ht="12.75">
      <c r="A2" s="16"/>
      <c r="B2" s="16"/>
      <c r="C2" s="16"/>
      <c r="D2" s="16"/>
      <c r="E2" s="16"/>
      <c r="F2" s="17"/>
      <c r="G2" s="17"/>
      <c r="H2" s="17"/>
    </row>
    <row r="3" spans="1:8" s="6" customFormat="1" ht="12.75">
      <c r="A3" s="16"/>
      <c r="B3" s="16"/>
      <c r="C3" s="16"/>
      <c r="D3" s="18"/>
      <c r="E3" s="18"/>
      <c r="F3" s="17"/>
      <c r="G3" s="17"/>
      <c r="H3" s="17"/>
    </row>
    <row r="4" spans="1:8" s="6" customFormat="1" ht="12.75">
      <c r="A4" s="16"/>
      <c r="B4" s="16"/>
      <c r="C4" s="16"/>
      <c r="D4" s="16"/>
      <c r="E4" s="16"/>
      <c r="F4" s="17"/>
      <c r="G4" s="17"/>
      <c r="H4" s="17"/>
    </row>
    <row r="5" spans="1:8" s="6" customFormat="1" ht="22.5" customHeight="1">
      <c r="A5" s="16"/>
      <c r="B5" s="16"/>
      <c r="C5" s="16"/>
      <c r="D5" s="16"/>
      <c r="E5" s="16"/>
      <c r="F5" s="17"/>
      <c r="G5" s="17"/>
      <c r="H5" s="17"/>
    </row>
    <row r="6" spans="1:8" s="6" customFormat="1" ht="12.75">
      <c r="A6" s="16"/>
      <c r="B6" s="42"/>
      <c r="C6" s="42"/>
      <c r="D6" s="42"/>
      <c r="E6" s="42"/>
      <c r="F6" s="42"/>
      <c r="G6" s="42"/>
      <c r="H6" s="42"/>
    </row>
    <row r="7" spans="1:8" s="6" customFormat="1" ht="12.75">
      <c r="A7" s="16"/>
      <c r="B7" s="7"/>
      <c r="C7" s="7"/>
      <c r="D7" s="7"/>
      <c r="E7" s="7"/>
      <c r="F7" s="9"/>
      <c r="G7" s="9"/>
      <c r="H7" s="9"/>
    </row>
    <row r="8" spans="1:8" s="6" customFormat="1" ht="12.75">
      <c r="A8" s="16"/>
      <c r="B8" s="7"/>
      <c r="C8" s="7"/>
      <c r="D8" s="7"/>
      <c r="E8" s="7"/>
      <c r="F8" s="9"/>
      <c r="G8" s="9"/>
      <c r="H8" s="9"/>
    </row>
    <row r="9" spans="1:8" s="6" customFormat="1" ht="12.75">
      <c r="A9" s="16"/>
      <c r="B9" s="42"/>
      <c r="C9" s="42"/>
      <c r="D9" s="42"/>
      <c r="E9" s="42"/>
      <c r="F9" s="42"/>
      <c r="G9" s="42"/>
      <c r="H9" s="42"/>
    </row>
    <row r="10" spans="1:8" s="6" customFormat="1" ht="12.75">
      <c r="A10" s="16"/>
      <c r="B10" s="7"/>
      <c r="C10" s="7"/>
      <c r="D10" s="7"/>
      <c r="E10" s="7"/>
      <c r="F10" s="9"/>
      <c r="G10" s="9"/>
      <c r="H10" s="9"/>
    </row>
    <row r="11" spans="1:8" s="6" customFormat="1" ht="12.75">
      <c r="A11" s="16"/>
      <c r="B11" s="42" t="s">
        <v>3</v>
      </c>
      <c r="C11" s="42"/>
      <c r="D11" s="42"/>
      <c r="E11" s="42"/>
      <c r="F11" s="42"/>
      <c r="G11" s="42"/>
      <c r="H11" s="42"/>
    </row>
    <row r="12" spans="1:8" s="6" customFormat="1" ht="12.75">
      <c r="A12" s="16"/>
      <c r="B12" s="7"/>
      <c r="C12" s="7"/>
      <c r="D12" s="7"/>
      <c r="E12" s="7" t="s">
        <v>10</v>
      </c>
      <c r="F12" s="9"/>
      <c r="G12" s="9"/>
      <c r="H12" s="9"/>
    </row>
    <row r="13" spans="1:8" s="6" customFormat="1" ht="12.75">
      <c r="A13" s="16"/>
      <c r="B13" s="42" t="s">
        <v>88</v>
      </c>
      <c r="C13" s="42"/>
      <c r="D13" s="42"/>
      <c r="E13" s="42"/>
      <c r="F13" s="42"/>
      <c r="G13" s="42"/>
      <c r="H13" s="42"/>
    </row>
    <row r="14" spans="1:8" s="6" customFormat="1" ht="19.5" customHeight="1" thickBot="1">
      <c r="A14" s="16"/>
      <c r="B14" s="16"/>
      <c r="C14" s="16"/>
      <c r="D14" s="16"/>
      <c r="E14" s="16"/>
      <c r="F14" s="17"/>
      <c r="G14" s="17"/>
      <c r="H14" s="17"/>
    </row>
    <row r="15" spans="1:12" s="2" customFormat="1" ht="36.75" customHeight="1">
      <c r="A15" s="16"/>
      <c r="B15" s="43"/>
      <c r="C15" s="46" t="s">
        <v>4</v>
      </c>
      <c r="D15" s="47"/>
      <c r="E15" s="47"/>
      <c r="F15" s="47" t="s">
        <v>12</v>
      </c>
      <c r="G15" s="47"/>
      <c r="H15" s="48"/>
      <c r="I15" s="3"/>
      <c r="J15" s="3"/>
      <c r="K15" s="3"/>
      <c r="L15" s="3"/>
    </row>
    <row r="16" spans="1:12" s="2" customFormat="1" ht="37.5" customHeight="1">
      <c r="A16" s="16"/>
      <c r="B16" s="44"/>
      <c r="C16" s="49" t="s">
        <v>11</v>
      </c>
      <c r="D16" s="50"/>
      <c r="E16" s="19"/>
      <c r="F16" s="50" t="s">
        <v>8</v>
      </c>
      <c r="G16" s="50"/>
      <c r="H16" s="20">
        <v>7511465.56</v>
      </c>
      <c r="I16" s="3"/>
      <c r="J16" s="3"/>
      <c r="K16" s="3"/>
      <c r="L16" s="3"/>
    </row>
    <row r="17" spans="1:12" s="2" customFormat="1" ht="45.75" customHeight="1" thickBot="1">
      <c r="A17" s="16"/>
      <c r="B17" s="45"/>
      <c r="C17" s="30" t="s">
        <v>5</v>
      </c>
      <c r="D17" s="31" t="s">
        <v>6</v>
      </c>
      <c r="E17" s="31" t="s">
        <v>7</v>
      </c>
      <c r="F17" s="31" t="s">
        <v>0</v>
      </c>
      <c r="G17" s="31" t="s">
        <v>1</v>
      </c>
      <c r="H17" s="32" t="s">
        <v>2</v>
      </c>
      <c r="I17" s="3"/>
      <c r="J17" s="3"/>
      <c r="K17" s="3"/>
      <c r="L17" s="3"/>
    </row>
    <row r="18" spans="1:9" s="3" customFormat="1" ht="71.25" customHeight="1">
      <c r="A18" s="16"/>
      <c r="B18" s="21"/>
      <c r="C18" s="61">
        <v>44935</v>
      </c>
      <c r="D18" s="28" t="s">
        <v>37</v>
      </c>
      <c r="E18" s="53" t="s">
        <v>84</v>
      </c>
      <c r="F18" s="56"/>
      <c r="G18" s="57">
        <v>10494.95</v>
      </c>
      <c r="H18" s="59">
        <f>H16+F18-G18</f>
        <v>7500970.609999999</v>
      </c>
      <c r="I18" s="15"/>
    </row>
    <row r="19" spans="1:9" s="3" customFormat="1" ht="53.25" customHeight="1">
      <c r="A19" s="16"/>
      <c r="B19" s="21"/>
      <c r="C19" s="61">
        <v>45025</v>
      </c>
      <c r="D19" s="55" t="s">
        <v>38</v>
      </c>
      <c r="E19" s="54" t="s">
        <v>62</v>
      </c>
      <c r="F19" s="56"/>
      <c r="G19" s="57">
        <v>400000</v>
      </c>
      <c r="H19" s="59">
        <f>H18+F19-G19</f>
        <v>7100970.609999999</v>
      </c>
      <c r="I19" s="15"/>
    </row>
    <row r="20" spans="1:9" s="3" customFormat="1" ht="42.75" customHeight="1">
      <c r="A20" s="16"/>
      <c r="B20" s="21"/>
      <c r="C20" s="61">
        <v>45055</v>
      </c>
      <c r="D20" s="28" t="s">
        <v>26</v>
      </c>
      <c r="E20" s="51" t="s">
        <v>63</v>
      </c>
      <c r="F20" s="57">
        <v>55000</v>
      </c>
      <c r="G20" s="60"/>
      <c r="H20" s="59">
        <f>H19+F20-G20</f>
        <v>7155970.609999999</v>
      </c>
      <c r="I20" s="15"/>
    </row>
    <row r="21" spans="1:9" s="3" customFormat="1" ht="51.75" customHeight="1">
      <c r="A21" s="16"/>
      <c r="B21" s="21"/>
      <c r="C21" s="61">
        <v>45086</v>
      </c>
      <c r="D21" s="28" t="s">
        <v>39</v>
      </c>
      <c r="E21" s="34" t="s">
        <v>64</v>
      </c>
      <c r="F21" s="56"/>
      <c r="G21" s="57">
        <v>4776</v>
      </c>
      <c r="H21" s="59">
        <f aca="true" t="shared" si="0" ref="H20:H51">H20+F21-G21</f>
        <v>7151194.609999999</v>
      </c>
      <c r="I21" s="15"/>
    </row>
    <row r="22" spans="1:9" s="3" customFormat="1" ht="50.25" customHeight="1">
      <c r="A22" s="16"/>
      <c r="B22" s="21"/>
      <c r="C22" s="61">
        <v>45086</v>
      </c>
      <c r="D22" s="28" t="s">
        <v>40</v>
      </c>
      <c r="E22" s="34" t="s">
        <v>65</v>
      </c>
      <c r="F22" s="56"/>
      <c r="G22" s="57">
        <v>27601.92</v>
      </c>
      <c r="H22" s="59">
        <f t="shared" si="0"/>
        <v>7123592.6899999995</v>
      </c>
      <c r="I22" s="15"/>
    </row>
    <row r="23" spans="1:9" s="3" customFormat="1" ht="42">
      <c r="A23" s="16"/>
      <c r="B23" s="21"/>
      <c r="C23" s="61">
        <v>45086</v>
      </c>
      <c r="D23" s="28" t="s">
        <v>26</v>
      </c>
      <c r="E23" s="51" t="s">
        <v>66</v>
      </c>
      <c r="F23" s="57">
        <v>63344.69</v>
      </c>
      <c r="G23" s="57"/>
      <c r="H23" s="59">
        <f t="shared" si="0"/>
        <v>7186937.38</v>
      </c>
      <c r="I23" s="15"/>
    </row>
    <row r="24" spans="1:9" s="3" customFormat="1" ht="57" customHeight="1">
      <c r="A24" s="16"/>
      <c r="B24" s="21"/>
      <c r="C24" s="61">
        <v>45086</v>
      </c>
      <c r="D24" s="28" t="s">
        <v>26</v>
      </c>
      <c r="E24" s="51" t="s">
        <v>67</v>
      </c>
      <c r="F24" s="57">
        <v>390697.92</v>
      </c>
      <c r="G24" s="57"/>
      <c r="H24" s="59">
        <f t="shared" si="0"/>
        <v>7577635.3</v>
      </c>
      <c r="I24" s="15"/>
    </row>
    <row r="25" spans="1:9" s="3" customFormat="1" ht="48.75" customHeight="1">
      <c r="A25" s="16"/>
      <c r="B25" s="21"/>
      <c r="C25" s="61">
        <v>45086</v>
      </c>
      <c r="D25" s="28" t="s">
        <v>26</v>
      </c>
      <c r="E25" s="51" t="s">
        <v>68</v>
      </c>
      <c r="F25" s="57">
        <v>459710.12</v>
      </c>
      <c r="G25" s="57"/>
      <c r="H25" s="59">
        <f t="shared" si="0"/>
        <v>8037345.42</v>
      </c>
      <c r="I25" s="15"/>
    </row>
    <row r="26" spans="1:9" s="3" customFormat="1" ht="42">
      <c r="A26" s="16"/>
      <c r="B26" s="21"/>
      <c r="C26" s="61">
        <v>45086</v>
      </c>
      <c r="D26" s="28" t="s">
        <v>26</v>
      </c>
      <c r="E26" s="51" t="s">
        <v>69</v>
      </c>
      <c r="F26" s="57">
        <v>1051632.37</v>
      </c>
      <c r="G26" s="57"/>
      <c r="H26" s="59">
        <f t="shared" si="0"/>
        <v>9088977.79</v>
      </c>
      <c r="I26" s="15"/>
    </row>
    <row r="27" spans="1:9" s="3" customFormat="1" ht="42">
      <c r="A27" s="16"/>
      <c r="B27" s="21"/>
      <c r="C27" s="61">
        <v>45086</v>
      </c>
      <c r="D27" s="28" t="s">
        <v>26</v>
      </c>
      <c r="E27" s="51" t="s">
        <v>70</v>
      </c>
      <c r="F27" s="57">
        <v>257243.56</v>
      </c>
      <c r="G27" s="57"/>
      <c r="H27" s="59">
        <f t="shared" si="0"/>
        <v>9346221.35</v>
      </c>
      <c r="I27" s="15"/>
    </row>
    <row r="28" spans="1:9" s="3" customFormat="1" ht="31.5">
      <c r="A28" s="16"/>
      <c r="B28" s="21"/>
      <c r="C28" s="61">
        <v>45116</v>
      </c>
      <c r="D28" s="28" t="s">
        <v>26</v>
      </c>
      <c r="E28" s="51" t="s">
        <v>71</v>
      </c>
      <c r="F28" s="57">
        <v>125000</v>
      </c>
      <c r="G28" s="57"/>
      <c r="H28" s="59">
        <f t="shared" si="0"/>
        <v>9471221.35</v>
      </c>
      <c r="I28" s="15"/>
    </row>
    <row r="29" spans="1:9" s="3" customFormat="1" ht="62.25" customHeight="1">
      <c r="A29" s="16"/>
      <c r="B29" s="21"/>
      <c r="C29" s="61">
        <v>45116</v>
      </c>
      <c r="D29" s="28" t="s">
        <v>41</v>
      </c>
      <c r="E29" s="34" t="s">
        <v>72</v>
      </c>
      <c r="F29" s="56"/>
      <c r="G29" s="57">
        <v>4439.01</v>
      </c>
      <c r="H29" s="59">
        <f t="shared" si="0"/>
        <v>9466782.34</v>
      </c>
      <c r="I29" s="15"/>
    </row>
    <row r="30" spans="1:9" s="3" customFormat="1" ht="68.25" customHeight="1">
      <c r="A30" s="16"/>
      <c r="B30" s="21"/>
      <c r="C30" s="61">
        <v>45116</v>
      </c>
      <c r="D30" s="28" t="s">
        <v>42</v>
      </c>
      <c r="E30" s="34" t="s">
        <v>73</v>
      </c>
      <c r="F30" s="56"/>
      <c r="G30" s="57">
        <v>20862.97</v>
      </c>
      <c r="H30" s="59">
        <f t="shared" si="0"/>
        <v>9445919.37</v>
      </c>
      <c r="I30" s="15"/>
    </row>
    <row r="31" spans="1:9" s="3" customFormat="1" ht="65.25" customHeight="1">
      <c r="A31" s="16"/>
      <c r="B31" s="21"/>
      <c r="C31" s="61">
        <v>45116</v>
      </c>
      <c r="D31" s="28" t="s">
        <v>43</v>
      </c>
      <c r="E31" s="51" t="s">
        <v>74</v>
      </c>
      <c r="F31" s="57"/>
      <c r="G31" s="57">
        <v>8523</v>
      </c>
      <c r="H31" s="59">
        <f t="shared" si="0"/>
        <v>9437396.37</v>
      </c>
      <c r="I31" s="15"/>
    </row>
    <row r="32" spans="1:9" s="3" customFormat="1" ht="68.25" customHeight="1">
      <c r="A32" s="16"/>
      <c r="B32" s="21"/>
      <c r="C32" s="61">
        <v>45239</v>
      </c>
      <c r="D32" s="28" t="s">
        <v>44</v>
      </c>
      <c r="E32" s="51" t="s">
        <v>75</v>
      </c>
      <c r="F32" s="57"/>
      <c r="G32" s="57">
        <v>300000</v>
      </c>
      <c r="H32" s="59">
        <f t="shared" si="0"/>
        <v>9137396.37</v>
      </c>
      <c r="I32" s="15"/>
    </row>
    <row r="33" spans="1:9" s="3" customFormat="1" ht="40.5" customHeight="1">
      <c r="A33" s="16"/>
      <c r="B33" s="21"/>
      <c r="C33" s="61">
        <v>45269</v>
      </c>
      <c r="D33" s="28" t="s">
        <v>26</v>
      </c>
      <c r="E33" s="51" t="s">
        <v>76</v>
      </c>
      <c r="F33" s="57">
        <v>71000</v>
      </c>
      <c r="G33" s="57"/>
      <c r="H33" s="59">
        <f t="shared" si="0"/>
        <v>9208396.37</v>
      </c>
      <c r="I33" s="15"/>
    </row>
    <row r="34" spans="1:9" s="3" customFormat="1" ht="41.25" customHeight="1">
      <c r="A34" s="16"/>
      <c r="B34" s="21"/>
      <c r="C34" s="61" t="s">
        <v>29</v>
      </c>
      <c r="D34" s="28" t="s">
        <v>45</v>
      </c>
      <c r="E34" s="51" t="s">
        <v>77</v>
      </c>
      <c r="F34" s="57"/>
      <c r="G34" s="57">
        <v>87465.53</v>
      </c>
      <c r="H34" s="59">
        <f t="shared" si="0"/>
        <v>9120930.84</v>
      </c>
      <c r="I34" s="15"/>
    </row>
    <row r="35" spans="1:9" s="3" customFormat="1" ht="75" customHeight="1">
      <c r="A35" s="16"/>
      <c r="B35" s="21"/>
      <c r="C35" s="61" t="s">
        <v>29</v>
      </c>
      <c r="D35" s="28" t="s">
        <v>46</v>
      </c>
      <c r="E35" s="51" t="s">
        <v>78</v>
      </c>
      <c r="F35" s="57"/>
      <c r="G35" s="57">
        <v>20000</v>
      </c>
      <c r="H35" s="59">
        <f t="shared" si="0"/>
        <v>9100930.84</v>
      </c>
      <c r="I35" s="15"/>
    </row>
    <row r="36" spans="1:9" s="3" customFormat="1" ht="40.5" customHeight="1">
      <c r="A36" s="16"/>
      <c r="B36" s="21"/>
      <c r="C36" s="61" t="s">
        <v>30</v>
      </c>
      <c r="D36" s="28" t="s">
        <v>47</v>
      </c>
      <c r="E36" s="52" t="s">
        <v>25</v>
      </c>
      <c r="F36" s="57"/>
      <c r="G36" s="57">
        <v>0</v>
      </c>
      <c r="H36" s="59">
        <f t="shared" si="0"/>
        <v>9100930.84</v>
      </c>
      <c r="I36" s="15"/>
    </row>
    <row r="37" spans="1:9" s="3" customFormat="1" ht="43.5" customHeight="1">
      <c r="A37" s="16"/>
      <c r="B37" s="21"/>
      <c r="C37" s="61" t="s">
        <v>30</v>
      </c>
      <c r="D37" s="28" t="s">
        <v>48</v>
      </c>
      <c r="E37" s="51" t="s">
        <v>79</v>
      </c>
      <c r="F37" s="57"/>
      <c r="G37" s="57">
        <v>23750</v>
      </c>
      <c r="H37" s="59">
        <f t="shared" si="0"/>
        <v>9077180.84</v>
      </c>
      <c r="I37" s="15"/>
    </row>
    <row r="38" spans="1:9" s="3" customFormat="1" ht="32.25" customHeight="1">
      <c r="A38" s="16"/>
      <c r="B38" s="21"/>
      <c r="C38" s="61" t="s">
        <v>31</v>
      </c>
      <c r="D38" s="28" t="s">
        <v>26</v>
      </c>
      <c r="E38" s="51" t="s">
        <v>80</v>
      </c>
      <c r="F38" s="57">
        <v>39351</v>
      </c>
      <c r="G38" s="57"/>
      <c r="H38" s="59">
        <f t="shared" si="0"/>
        <v>9116531.84</v>
      </c>
      <c r="I38" s="15"/>
    </row>
    <row r="39" spans="1:9" s="3" customFormat="1" ht="47.25" customHeight="1">
      <c r="A39" s="16"/>
      <c r="B39" s="21"/>
      <c r="C39" s="61" t="s">
        <v>32</v>
      </c>
      <c r="D39" s="28" t="s">
        <v>49</v>
      </c>
      <c r="E39" s="51" t="s">
        <v>81</v>
      </c>
      <c r="F39" s="57"/>
      <c r="G39" s="57">
        <v>14510.24</v>
      </c>
      <c r="H39" s="59">
        <f t="shared" si="0"/>
        <v>9102021.6</v>
      </c>
      <c r="I39" s="15"/>
    </row>
    <row r="40" spans="1:9" s="3" customFormat="1" ht="70.5" customHeight="1">
      <c r="A40" s="16"/>
      <c r="B40" s="21"/>
      <c r="C40" s="61" t="s">
        <v>33</v>
      </c>
      <c r="D40" s="28" t="s">
        <v>50</v>
      </c>
      <c r="E40" s="51" t="s">
        <v>82</v>
      </c>
      <c r="F40" s="57"/>
      <c r="G40" s="57">
        <v>20000</v>
      </c>
      <c r="H40" s="59">
        <f t="shared" si="0"/>
        <v>9082021.6</v>
      </c>
      <c r="I40" s="15"/>
    </row>
    <row r="41" spans="1:9" s="3" customFormat="1" ht="78.75" customHeight="1">
      <c r="A41" s="16"/>
      <c r="B41" s="21"/>
      <c r="C41" s="61" t="s">
        <v>34</v>
      </c>
      <c r="D41" s="28" t="s">
        <v>51</v>
      </c>
      <c r="E41" s="51" t="s">
        <v>83</v>
      </c>
      <c r="F41" s="57"/>
      <c r="G41" s="57">
        <v>6393.6</v>
      </c>
      <c r="H41" s="59">
        <f t="shared" si="0"/>
        <v>9075628</v>
      </c>
      <c r="I41" s="15"/>
    </row>
    <row r="42" spans="1:9" s="3" customFormat="1" ht="52.5">
      <c r="A42" s="16"/>
      <c r="B42" s="21"/>
      <c r="C42" s="61" t="s">
        <v>34</v>
      </c>
      <c r="D42" s="28" t="s">
        <v>52</v>
      </c>
      <c r="E42" s="51" t="s">
        <v>60</v>
      </c>
      <c r="F42" s="57"/>
      <c r="G42" s="57">
        <v>31329</v>
      </c>
      <c r="H42" s="59">
        <f t="shared" si="0"/>
        <v>9044299</v>
      </c>
      <c r="I42" s="15"/>
    </row>
    <row r="43" spans="1:9" s="3" customFormat="1" ht="42">
      <c r="A43" s="16"/>
      <c r="B43" s="21"/>
      <c r="C43" s="61" t="s">
        <v>34</v>
      </c>
      <c r="D43" s="28" t="s">
        <v>26</v>
      </c>
      <c r="E43" s="51" t="s">
        <v>61</v>
      </c>
      <c r="F43" s="57">
        <v>400000</v>
      </c>
      <c r="G43" s="57"/>
      <c r="H43" s="59">
        <f t="shared" si="0"/>
        <v>9444299</v>
      </c>
      <c r="I43" s="15"/>
    </row>
    <row r="44" spans="1:9" s="3" customFormat="1" ht="16.5">
      <c r="A44" s="16"/>
      <c r="B44" s="21"/>
      <c r="C44" s="61" t="s">
        <v>34</v>
      </c>
      <c r="D44" s="28" t="s">
        <v>53</v>
      </c>
      <c r="E44" s="62" t="s">
        <v>25</v>
      </c>
      <c r="F44" s="57"/>
      <c r="G44" s="57">
        <v>0</v>
      </c>
      <c r="H44" s="59">
        <f t="shared" si="0"/>
        <v>9444299</v>
      </c>
      <c r="I44" s="15"/>
    </row>
    <row r="45" spans="1:9" s="3" customFormat="1" ht="16.5">
      <c r="A45" s="16"/>
      <c r="B45" s="21"/>
      <c r="C45" s="61" t="s">
        <v>35</v>
      </c>
      <c r="D45" s="28" t="s">
        <v>54</v>
      </c>
      <c r="E45" s="62" t="s">
        <v>25</v>
      </c>
      <c r="F45" s="57"/>
      <c r="G45" s="57">
        <v>0</v>
      </c>
      <c r="H45" s="59">
        <f t="shared" si="0"/>
        <v>9444299</v>
      </c>
      <c r="I45" s="15"/>
    </row>
    <row r="46" spans="1:9" s="3" customFormat="1" ht="62.25" customHeight="1">
      <c r="A46" s="16"/>
      <c r="B46" s="21"/>
      <c r="C46" s="61" t="s">
        <v>35</v>
      </c>
      <c r="D46" s="28" t="s">
        <v>55</v>
      </c>
      <c r="E46" s="51" t="s">
        <v>59</v>
      </c>
      <c r="F46" s="57"/>
      <c r="G46" s="57">
        <v>19331.5</v>
      </c>
      <c r="H46" s="59">
        <f t="shared" si="0"/>
        <v>9424967.5</v>
      </c>
      <c r="I46" s="15"/>
    </row>
    <row r="47" spans="1:9" s="3" customFormat="1" ht="61.5" customHeight="1">
      <c r="A47" s="16"/>
      <c r="B47" s="21"/>
      <c r="C47" s="61" t="s">
        <v>35</v>
      </c>
      <c r="D47" s="28" t="s">
        <v>56</v>
      </c>
      <c r="E47" s="51" t="s">
        <v>58</v>
      </c>
      <c r="F47" s="57"/>
      <c r="G47" s="57">
        <v>71292.94</v>
      </c>
      <c r="H47" s="59">
        <f t="shared" si="0"/>
        <v>9353674.56</v>
      </c>
      <c r="I47" s="15"/>
    </row>
    <row r="48" spans="1:9" s="3" customFormat="1" ht="48.75" customHeight="1">
      <c r="A48" s="16"/>
      <c r="B48" s="21"/>
      <c r="C48" s="61" t="s">
        <v>36</v>
      </c>
      <c r="D48" s="28" t="s">
        <v>26</v>
      </c>
      <c r="E48" s="51" t="s">
        <v>57</v>
      </c>
      <c r="F48" s="57">
        <v>3625775.3</v>
      </c>
      <c r="G48" s="57"/>
      <c r="H48" s="59">
        <f t="shared" si="0"/>
        <v>12979449.86</v>
      </c>
      <c r="I48" s="15"/>
    </row>
    <row r="49" spans="1:9" s="3" customFormat="1" ht="30" customHeight="1">
      <c r="A49" s="16"/>
      <c r="B49" s="21"/>
      <c r="C49" s="61" t="s">
        <v>28</v>
      </c>
      <c r="D49" s="33" t="s">
        <v>27</v>
      </c>
      <c r="E49" s="51" t="s">
        <v>85</v>
      </c>
      <c r="F49" s="57"/>
      <c r="G49" s="57">
        <v>175</v>
      </c>
      <c r="H49" s="59">
        <f t="shared" si="0"/>
        <v>12979274.86</v>
      </c>
      <c r="I49" s="15"/>
    </row>
    <row r="50" spans="1:9" s="3" customFormat="1" ht="21">
      <c r="A50" s="16"/>
      <c r="B50" s="21"/>
      <c r="C50" s="61" t="s">
        <v>28</v>
      </c>
      <c r="D50" s="33" t="s">
        <v>27</v>
      </c>
      <c r="E50" s="51" t="s">
        <v>86</v>
      </c>
      <c r="F50" s="57"/>
      <c r="G50" s="57">
        <v>1638.42</v>
      </c>
      <c r="H50" s="59">
        <f t="shared" si="0"/>
        <v>12977636.44</v>
      </c>
      <c r="I50" s="15"/>
    </row>
    <row r="51" spans="1:9" s="3" customFormat="1" ht="21.75" thickBot="1">
      <c r="A51" s="16"/>
      <c r="B51" s="21"/>
      <c r="C51" s="61" t="s">
        <v>28</v>
      </c>
      <c r="D51" s="33" t="s">
        <v>27</v>
      </c>
      <c r="E51" s="51" t="s">
        <v>87</v>
      </c>
      <c r="F51" s="57"/>
      <c r="G51" s="57"/>
      <c r="H51" s="59">
        <f t="shared" si="0"/>
        <v>12977636.44</v>
      </c>
      <c r="I51" s="15"/>
    </row>
    <row r="52" spans="1:8" s="3" customFormat="1" ht="24" customHeight="1" thickBot="1">
      <c r="A52" s="16"/>
      <c r="B52" s="22"/>
      <c r="C52" s="23"/>
      <c r="D52" s="23"/>
      <c r="E52" s="24" t="s">
        <v>9</v>
      </c>
      <c r="F52" s="58">
        <f>SUM(F18:F51)</f>
        <v>6538754.96</v>
      </c>
      <c r="G52" s="58">
        <f>SUM(G18:G51)</f>
        <v>1072584.0799999998</v>
      </c>
      <c r="H52" s="58">
        <f>H16+F52-G52</f>
        <v>12977636.44</v>
      </c>
    </row>
    <row r="53" spans="1:8" s="3" customFormat="1" ht="24" customHeight="1">
      <c r="A53" s="16"/>
      <c r="B53" s="25"/>
      <c r="C53" s="26"/>
      <c r="D53" s="26"/>
      <c r="E53" s="27"/>
      <c r="F53" s="26"/>
      <c r="G53" s="26"/>
      <c r="H53" s="26"/>
    </row>
    <row r="54" spans="1:8" s="3" customFormat="1" ht="24" customHeight="1">
      <c r="A54" s="16"/>
      <c r="B54" s="25"/>
      <c r="C54" s="26"/>
      <c r="D54" s="26"/>
      <c r="E54" s="27"/>
      <c r="F54" s="26"/>
      <c r="G54" s="26"/>
      <c r="H54" s="26"/>
    </row>
    <row r="55" spans="1:8" s="3" customFormat="1" ht="24" customHeight="1">
      <c r="A55" s="16"/>
      <c r="B55" s="35" t="s">
        <v>18</v>
      </c>
      <c r="C55" s="35"/>
      <c r="D55" s="35"/>
      <c r="E55" s="4"/>
      <c r="F55" s="35" t="s">
        <v>19</v>
      </c>
      <c r="G55" s="35"/>
      <c r="H55" s="35"/>
    </row>
    <row r="56" spans="1:8" s="3" customFormat="1" ht="24" customHeight="1">
      <c r="A56" s="16"/>
      <c r="B56" s="36" t="s">
        <v>13</v>
      </c>
      <c r="C56" s="36"/>
      <c r="D56" s="36"/>
      <c r="E56" s="12"/>
      <c r="F56" s="37" t="s">
        <v>14</v>
      </c>
      <c r="G56" s="37"/>
      <c r="H56" s="37"/>
    </row>
    <row r="57" spans="1:92" ht="24" customHeight="1">
      <c r="A57" s="16"/>
      <c r="B57" s="38" t="s">
        <v>23</v>
      </c>
      <c r="C57" s="38"/>
      <c r="D57" s="38"/>
      <c r="E57" s="13"/>
      <c r="F57" s="39" t="s">
        <v>24</v>
      </c>
      <c r="G57" s="39"/>
      <c r="H57" s="39"/>
      <c r="I57" s="8"/>
      <c r="J57" s="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2:8" ht="20.25">
      <c r="B58" s="36" t="s">
        <v>20</v>
      </c>
      <c r="C58" s="36"/>
      <c r="D58" s="36"/>
      <c r="E58" s="12"/>
      <c r="F58" s="37" t="s">
        <v>15</v>
      </c>
      <c r="G58" s="37"/>
      <c r="H58" s="37"/>
    </row>
    <row r="59" spans="2:8" ht="20.25">
      <c r="B59" s="29"/>
      <c r="C59" s="29"/>
      <c r="D59" s="29"/>
      <c r="E59" s="12"/>
      <c r="F59" s="12"/>
      <c r="G59" s="12"/>
      <c r="H59" s="14"/>
    </row>
    <row r="60" spans="6:7" ht="12.75">
      <c r="F60" s="1"/>
      <c r="G60" s="1"/>
    </row>
    <row r="61" spans="6:7" ht="12.75">
      <c r="F61" s="1"/>
      <c r="G61" s="1"/>
    </row>
    <row r="62" spans="2:8" ht="12.75">
      <c r="B62" s="40" t="s">
        <v>16</v>
      </c>
      <c r="C62" s="41"/>
      <c r="D62" s="41"/>
      <c r="E62" s="41"/>
      <c r="F62" s="41"/>
      <c r="G62" s="41"/>
      <c r="H62" s="41"/>
    </row>
    <row r="63" spans="2:8" ht="20.25">
      <c r="B63" s="37" t="s">
        <v>17</v>
      </c>
      <c r="C63" s="37"/>
      <c r="D63" s="37"/>
      <c r="E63" s="37"/>
      <c r="F63" s="37"/>
      <c r="G63" s="37"/>
      <c r="H63" s="37"/>
    </row>
    <row r="64" spans="2:8" ht="20.25">
      <c r="B64" s="39" t="s">
        <v>21</v>
      </c>
      <c r="C64" s="39"/>
      <c r="D64" s="39"/>
      <c r="E64" s="39"/>
      <c r="F64" s="39"/>
      <c r="G64" s="39"/>
      <c r="H64" s="39"/>
    </row>
    <row r="65" spans="2:8" ht="20.25">
      <c r="B65" s="37" t="s">
        <v>22</v>
      </c>
      <c r="C65" s="37"/>
      <c r="D65" s="37"/>
      <c r="E65" s="37"/>
      <c r="F65" s="37"/>
      <c r="G65" s="37"/>
      <c r="H65" s="37"/>
    </row>
    <row r="66" spans="6:12" ht="12.75">
      <c r="F66" s="1"/>
      <c r="G66" s="1"/>
      <c r="H66" s="1"/>
      <c r="I66" s="1"/>
      <c r="J66" s="1"/>
      <c r="K66" s="1"/>
      <c r="L66" s="1"/>
    </row>
    <row r="67" spans="1:12" ht="15">
      <c r="A67" s="1"/>
      <c r="B67" s="11"/>
      <c r="F67" s="1"/>
      <c r="G67" s="1"/>
      <c r="H67" s="1"/>
      <c r="I67" s="1"/>
      <c r="J67" s="1"/>
      <c r="K67" s="1"/>
      <c r="L67" s="1"/>
    </row>
    <row r="68" ht="12.75">
      <c r="A68" s="1"/>
    </row>
  </sheetData>
  <sheetProtection/>
  <mergeCells count="21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62:H62"/>
    <mergeCell ref="B63:H63"/>
    <mergeCell ref="B64:H64"/>
    <mergeCell ref="B65:H65"/>
    <mergeCell ref="B58:D58"/>
    <mergeCell ref="F58:H58"/>
    <mergeCell ref="B55:D55"/>
    <mergeCell ref="F55:H55"/>
    <mergeCell ref="B56:D56"/>
    <mergeCell ref="F56:H56"/>
    <mergeCell ref="B57:D57"/>
    <mergeCell ref="F57:H57"/>
  </mergeCells>
  <printOptions horizontalCentered="1"/>
  <pageMargins left="0.24" right="0.31" top="0.35433070866141736" bottom="0" header="0.25" footer="0.18"/>
  <pageSetup horizontalDpi="600" verticalDpi="600" orientation="portrait" scale="50" r:id="rId2"/>
  <rowBreaks count="2" manualBreakCount="2">
    <brk id="40" max="91" man="1"/>
    <brk id="65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2023-10-13T13:42:05Z</cp:lastPrinted>
  <dcterms:created xsi:type="dcterms:W3CDTF">2006-07-11T17:39:34Z</dcterms:created>
  <dcterms:modified xsi:type="dcterms:W3CDTF">2023-10-13T13:42:40Z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