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<sst xmlns="http://schemas.openxmlformats.org/spreadsheetml/2006/main" count="85" uniqueCount="66">
  <si>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</si>
  <si>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</si>
  <si>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</si>
  <si>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</si>
  <si>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</si>
  <si>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</si>
  <si>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</si>
  <si>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</si>
  <si>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</si>
  <si>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</si>
  <si>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</si>
  <si>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</si>
  <si>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</si>
  <si>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</si>
  <si>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</si>
  <si>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</si>
  <si>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</si>
  <si>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</si>
  <si>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</si>
  <si>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</si>
  <si>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</si>
  <si>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</si>
  <si>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</si>
  <si>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</si>
  <si>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</si>
  <si>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</si>
  <si>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30 de Noviembrebre 2023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</si>
  <si>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RD$ 48,262,618.52</t>
    </r>
  </si>
  <si>
    <r>
      <rPr>
        <b/>
        <sz val="8"/>
        <color indexed="8"/>
        <rFont val="Segoe UI"/>
        <family val="2"/>
      </rPr>
      <t>FUNDACION JOSE ORTEGA Y GASSET-GREGORIO MARAÑON, 1ER</t>
    </r>
    <r>
      <rPr>
        <sz val="8"/>
        <color indexed="8"/>
        <rFont val="Segoe UI"/>
        <family val="2"/>
      </rPr>
      <t xml:space="preserve"> PAGO DE LAS FACTURAS NO. 177, 178, 179, 180, 181 Y 182  D/F 11/09/2023, CORRESPONDIENTE AL 35%  DE LA MATRICULACIÓN,  DE TRENTA Y SIETE (37), ESTUDIANTES BECADOS EN EL EXTRANJERO.(ESPAÑA)</t>
    </r>
  </si>
  <si>
    <r>
      <rPr>
        <b/>
        <sz val="8"/>
        <color indexed="8"/>
        <rFont val="Segoe UI"/>
        <family val="2"/>
      </rPr>
      <t>INSTITUTO INTERNACIONAL DE ESTUDIOS EN SEGURIDAD GLOBAL,(INSEG), 1ER</t>
    </r>
    <r>
      <rPr>
        <sz val="8"/>
        <color indexed="8"/>
        <rFont val="Segoe UI"/>
        <family val="2"/>
      </rPr>
      <t xml:space="preserve"> PAGO DE LAS FACTURAS NO. 23F00427, 23F00428, 23F00429, 23F00430, 23F00431, 23F00433 D/F 16/10/2023,  CORRESPONDIENTE AL 25% DEL TOTAL DE LA MATRICULACIÓN,  DE TREINTA Y DOS (32) ESTUDIANTES, BECADOS EN EL EXTRANJERO.(ESPAÑA)</t>
    </r>
  </si>
  <si>
    <r>
      <rPr>
        <b/>
        <sz val="8"/>
        <color indexed="8"/>
        <rFont val="Segoe UI"/>
        <family val="2"/>
      </rPr>
      <t>INSTITUT NACIONAL DES SCIENCES APPLIQUEES (INSA),</t>
    </r>
    <r>
      <rPr>
        <sz val="8"/>
        <color indexed="8"/>
        <rFont val="Segoe UI"/>
        <family val="2"/>
      </rPr>
      <t xml:space="preserve"> PAGO  FACTURA 00903-2023, CORRESPONDIENTE  DE LA MATRICULACION  DE DIECIOCHO (18) BECARIOS DEL PROGRAMA CALIOPE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2023-2024 (FRANCIA).</t>
    </r>
  </si>
  <si>
    <r>
      <rPr>
        <b/>
        <sz val="8"/>
        <color indexed="8"/>
        <rFont val="Segoe UI"/>
        <family val="2"/>
      </rPr>
      <t>INSTITUT NACIONAL DES SCIENCES APPLIQUEES (INSA),</t>
    </r>
    <r>
      <rPr>
        <sz val="8"/>
        <color indexed="8"/>
        <rFont val="Segoe UI"/>
        <family val="2"/>
      </rPr>
      <t xml:space="preserve"> PAGO  FACTURA 00904-2023, CORRESPONDIENTE  A LA LABOR DEL PERSONAL DOCENTE Y ADMINISTRATIVO, PROGRAMA CALIOPE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2023-2024 (FRANCIA).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</si>
  <si>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 FACTURA 2023000004305, CORRESPONDIENTE  A LA MANUTENCION DE LA BECADA MISTRAL VALENZUELA MATEO (ESPAÑA).</t>
    </r>
  </si>
  <si>
    <r>
      <rPr>
        <b/>
        <sz val="8"/>
        <color indexed="8"/>
        <rFont val="Segoe UI"/>
        <family val="2"/>
      </rPr>
      <t xml:space="preserve">MONTPELLIER BUSINESS SCHOOL , TERCER </t>
    </r>
    <r>
      <rPr>
        <sz val="8"/>
        <color indexed="8"/>
        <rFont val="Segoe UI"/>
        <family val="2"/>
      </rPr>
      <t>PAGO DE LA FACTURA NO. 22100037 D/F 11/02/2022,  CORRESPONDIENTE AL 25% DE LA MATRICULACIÓN POR MAESTRIAS,  DE UN (01), BECADO EN EL EXTRANJERO.(FRANCIA)</t>
    </r>
  </si>
  <si>
    <r>
      <rPr>
        <b/>
        <sz val="8"/>
        <color indexed="8"/>
        <rFont val="Segoe UI"/>
        <family val="2"/>
      </rPr>
      <t xml:space="preserve">MONTPELLIER BUSINESS SCHOOL , CUARTO </t>
    </r>
    <r>
      <rPr>
        <sz val="8"/>
        <color indexed="8"/>
        <rFont val="Segoe UI"/>
        <family val="2"/>
      </rPr>
      <t>PAGO DE LA FACTURA NO. 22100037 D/F 11/02/2022,  CORRESPONDIENTE AL 25% DE LA MATRICULACIÓN POR MAESTRIAS,  DE UN (01), BECADO EN EL EXTRANJERO.(FRANCIA)</t>
    </r>
  </si>
  <si>
    <r>
      <rPr>
        <b/>
        <sz val="8"/>
        <color indexed="8"/>
        <rFont val="Segoe UI"/>
        <family val="2"/>
      </rPr>
      <t xml:space="preserve">MONTPELLIER BUSINESS SCHOOL , TERCER </t>
    </r>
    <r>
      <rPr>
        <sz val="8"/>
        <color indexed="8"/>
        <rFont val="Segoe UI"/>
        <family val="2"/>
      </rPr>
      <t>PAGO DE LA FACTURA NO. 22100039 D/F 11/02/2022,  CORRESPONDIENTE AL 25% DE LA MATRICULACIÓN POR MAESTRIAS,  DE CINCO (05), BECADO EN EL EXTRANJERO.(FRANCIA)</t>
    </r>
  </si>
  <si>
    <r>
      <rPr>
        <b/>
        <sz val="8"/>
        <color indexed="8"/>
        <rFont val="Segoe UI"/>
        <family val="2"/>
      </rPr>
      <t xml:space="preserve">MONTPELLIER BUSINESS SCHOOL , CUARTO </t>
    </r>
    <r>
      <rPr>
        <sz val="8"/>
        <color indexed="8"/>
        <rFont val="Segoe UI"/>
        <family val="2"/>
      </rPr>
      <t>PAGO DE LA FACTURA NO. 22100039 D/F 11/02/2022,  CORRESPONDIENTE AL 25% DE LA MATRICULACIÓN POR MAESTRIAS,  DE CINCO (05), BECADO EN EL EXTRANJERO.(FRANCIA)</t>
    </r>
  </si>
  <si>
    <r>
      <rPr>
        <b/>
        <sz val="8"/>
        <color indexed="8"/>
        <rFont val="Segoe UI"/>
        <family val="2"/>
      </rPr>
      <t xml:space="preserve">MONTPELLIER BUSINESS SCHOOL , 1ER </t>
    </r>
    <r>
      <rPr>
        <sz val="8"/>
        <color indexed="8"/>
        <rFont val="Segoe UI"/>
        <family val="2"/>
      </rPr>
      <t>PAGO DE LA FACTURA NO. 2024 D/F 13/10/2023,  CORRESPONDIENTE AL 25% DE LA MATRICULACIÓN,  DE CINCUENTA Y SEIS (56), BECADO EN EL EXTRANJERO.(ESPAÑA)</t>
    </r>
  </si>
  <si>
    <r>
      <rPr>
        <b/>
        <sz val="8"/>
        <color indexed="8"/>
        <rFont val="Segoe UI"/>
        <family val="2"/>
      </rPr>
      <t>CONSCIUS MANAGEMENT INSTITUTE (CMI),</t>
    </r>
    <r>
      <rPr>
        <sz val="8"/>
        <color indexed="8"/>
        <rFont val="Segoe UI"/>
        <family val="2"/>
      </rPr>
      <t xml:space="preserve"> PAGO DE FACTURA 23/SEJ/000753,  CORRESPONDIENTE AL 25% DE LA MATRICULACIÓN  DEL PROGRAMA MBA EN EMPRENDIMIENTO, POR 42 BECADOS PRESENCIALES Y 41 ONLINE, BECADOS EN EL EXTRANJERO.(ESPAÑA)</t>
    </r>
  </si>
  <si>
    <r>
      <rPr>
        <b/>
        <sz val="8"/>
        <color indexed="8"/>
        <rFont val="Segoe UI"/>
        <family val="2"/>
      </rPr>
      <t>FUNDACION JOSE ORTEGA Y GASSET-GREGORIO MARAÑON, 1ER</t>
    </r>
    <r>
      <rPr>
        <sz val="8"/>
        <color indexed="8"/>
        <rFont val="Segoe UI"/>
        <family val="2"/>
      </rPr>
      <t xml:space="preserve"> PAGO DE LAS FACTURAS NO. C-208, C-209 D/F 3/11/2023, CORRESPONDIENTE AL 50%  DE LA MATRICULACIÓN,  DE SIETE (07), ESTUDIANTES BECADOS EN EL EXTRANJERO.(ESPAÑA)</t>
    </r>
  </si>
  <si>
    <r>
      <rPr>
        <b/>
        <sz val="8"/>
        <color indexed="8"/>
        <rFont val="Segoe UI"/>
        <family val="2"/>
      </rPr>
      <t>UNIVERSIDAD DE CASTILLA DE LA MANCHA,</t>
    </r>
    <r>
      <rPr>
        <sz val="8"/>
        <color indexed="8"/>
        <rFont val="Segoe UI"/>
        <family val="2"/>
      </rPr>
      <t xml:space="preserve"> PAGO ABONO DE LA  FACTURA M13823013,  CORRESPONDIENTE AL 50% DE LA MATRICULACIÓN, POR TRECE (13) ESTUDIANTES, BECADOS EN EL EXTRANJERO.(ESPAÑA)</t>
    </r>
  </si>
  <si>
    <r>
      <rPr>
        <b/>
        <sz val="8"/>
        <color indexed="8"/>
        <rFont val="Segoe UI"/>
        <family val="2"/>
      </rPr>
      <t xml:space="preserve">CESTE, S.L., </t>
    </r>
    <r>
      <rPr>
        <sz val="8"/>
        <color indexed="8"/>
        <rFont val="Segoe UI"/>
        <family val="2"/>
      </rPr>
      <t>PAGO  DE LA FACTURA NO. 230079/2023 D/F 16/10/2023 MESCYT,  CORRESPONDIENTE AL 25% DE LA MATRICULACIÓN DE TREINTA (30) ESTUDIANTES, BECADOS EN EL EXTRANJERO.(ESPAÑA)</t>
    </r>
  </si>
  <si>
    <r>
      <rPr>
        <b/>
        <sz val="8"/>
        <color indexed="8"/>
        <rFont val="Segoe UI"/>
        <family val="2"/>
      </rPr>
      <t xml:space="preserve">NUOVA ACCADEMIA DI BELLE ARTI (NABA) 2022-2023, 1ER </t>
    </r>
    <r>
      <rPr>
        <sz val="8"/>
        <color indexed="8"/>
        <rFont val="Segoe UI"/>
        <family val="2"/>
      </rPr>
      <t>PAGO, DE LA FACTURA NO. 2330280/2023 D/F 1/10/2022 MESCYT,  CORRESPONDIENTE AL 25% DE  LA MATRICULACIÓN DE DIEZ (10) ESTUDIANTES, BECADOS EN EL EXTRANJERO.(ESPAÑA)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</si>
  <si>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RD$ 6,378,922.20</t>
    </r>
  </si>
  <si>
    <r>
      <rPr>
        <b/>
        <sz val="8"/>
        <color indexed="8"/>
        <rFont val="Segoe UI"/>
        <family val="2"/>
      </rPr>
      <t xml:space="preserve">CAMPUS FRANCE, </t>
    </r>
    <r>
      <rPr>
        <sz val="8"/>
        <color indexed="8"/>
        <rFont val="Segoe UI"/>
        <family val="2"/>
      </rPr>
      <t>PAGO CUOTA 2/3,  CORRESPONDIENTE AL 35% DE LA MATRICULACIÓN DE QUINCE (15) ESTUDIANTES, BECADOS EN EL EXTRANJERO.(FRANCIA)</t>
    </r>
  </si>
  <si>
    <r>
      <rPr>
        <b/>
        <sz val="8"/>
        <color indexed="8"/>
        <rFont val="Segoe UI"/>
        <family val="2"/>
      </rPr>
      <t xml:space="preserve">CAMPUS FRANCE, </t>
    </r>
    <r>
      <rPr>
        <sz val="8"/>
        <color indexed="8"/>
        <rFont val="Segoe UI"/>
        <family val="2"/>
      </rPr>
      <t>PAGO CUOTA 3/3,  CORRESPONDIENTE AL 35% DE LA MATRICULACIÓN DE QUINCE (15) ESTUDIANTES, BECADOS EN EL EXTRANJERO.(FRANCIA)</t>
    </r>
  </si>
  <si>
    <t>23/11/2023</t>
  </si>
  <si>
    <t>24/11/2023</t>
  </si>
  <si>
    <t>30/11/2023</t>
  </si>
  <si>
    <t>TR-MESCYT/3180</t>
  </si>
  <si>
    <t>TR-MESCYT/0236</t>
  </si>
  <si>
    <t>TR-MESCYT/0237</t>
  </si>
  <si>
    <t>TR-MESCYT/0238</t>
  </si>
  <si>
    <t>TR-MESCYT/0239</t>
  </si>
  <si>
    <t>TR-MESCYT/0240</t>
  </si>
  <si>
    <t>TR-MESCYT/0242</t>
  </si>
  <si>
    <t>TR-MESCYT/0243</t>
  </si>
  <si>
    <t>TR-MESCYT/0244</t>
  </si>
  <si>
    <t>TR-MESCYT/0245</t>
  </si>
  <si>
    <t>TR-MESCYT/0246</t>
  </si>
  <si>
    <t>TR-MESCYT/0247</t>
  </si>
  <si>
    <t>TR-MESCYT/0250</t>
  </si>
  <si>
    <t>TR-MESCYT/0251</t>
  </si>
  <si>
    <t>TR-MESCYT/3318</t>
  </si>
  <si>
    <t>TR-MESCYT/0262</t>
  </si>
  <si>
    <t>TR-MESCYT/0263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</si>
</sst>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21" fillId="33" borderId="19" xfId="0" applyFont="1" applyFill="1" applyBorder="1" applyAlignment="1">
      <alignment horizontal="center" vertical="center" wrapText="1" readingOrder="1"/>
    </xf>
    <xf numFmtId="14" fontId="62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4" fontId="63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justify" vertical="justify" wrapText="1" readingOrder="1"/>
    </xf>
    <xf numFmtId="0" fontId="64" fillId="33" borderId="19" xfId="0" applyFont="1" applyFill="1" applyBorder="1" applyAlignment="1">
      <alignment horizontal="justify" vertical="center" wrapText="1" readingOrder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1" fillId="33" borderId="19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6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4"/>
  <sheetViews>
    <sheetView tabSelected="1" zoomScale="80" zoomScaleNormal="80" zoomScalePageLayoutView="0" workbookViewId="0" topLeftCell="A1">
      <selection activeCell="B1" sqref="B1:H54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9"/>
      <c r="C6" s="49"/>
      <c r="D6" s="49"/>
      <c r="E6" s="49"/>
      <c r="F6" s="49"/>
      <c r="G6" s="49"/>
      <c r="H6" s="49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49"/>
      <c r="C9" s="49"/>
      <c r="D9" s="49"/>
      <c r="E9" s="49"/>
      <c r="F9" s="49"/>
      <c r="G9" s="49"/>
      <c r="H9" s="49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0" t="s">
        <v>3</v>
      </c>
      <c r="C11" s="50"/>
      <c r="D11" s="50"/>
      <c r="E11" s="50"/>
      <c r="F11" s="50"/>
      <c r="G11" s="50"/>
      <c r="H11" s="50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51" t="s">
        <v>26</v>
      </c>
      <c r="C13" s="51"/>
      <c r="D13" s="51"/>
      <c r="E13" s="51"/>
      <c r="F13" s="51"/>
      <c r="G13" s="51"/>
      <c r="H13" s="51"/>
    </row>
    <row r="14" s="7" customFormat="1" ht="19.5" customHeight="1" thickBot="1">
      <c r="H14" s="11"/>
    </row>
    <row r="15" spans="1:11" s="2" customFormat="1" ht="36.75" customHeight="1">
      <c r="A15" s="3"/>
      <c r="B15" s="52"/>
      <c r="C15" s="58" t="s">
        <v>4</v>
      </c>
      <c r="D15" s="58"/>
      <c r="E15" s="58"/>
      <c r="F15" s="56">
        <v>226231000005</v>
      </c>
      <c r="G15" s="56"/>
      <c r="H15" s="57"/>
      <c r="I15" s="3"/>
      <c r="J15" s="3"/>
      <c r="K15" s="3"/>
    </row>
    <row r="16" spans="1:11" s="2" customFormat="1" ht="37.5" customHeight="1">
      <c r="A16" s="3"/>
      <c r="B16" s="53"/>
      <c r="C16" s="55" t="s">
        <v>10</v>
      </c>
      <c r="D16" s="55"/>
      <c r="E16" s="6"/>
      <c r="F16" s="55" t="s">
        <v>8</v>
      </c>
      <c r="G16" s="55"/>
      <c r="H16" s="15">
        <v>60319.57</v>
      </c>
      <c r="I16" s="3"/>
      <c r="J16" s="3"/>
      <c r="K16" s="3"/>
    </row>
    <row r="17" spans="1:11" s="2" customFormat="1" ht="45.75" customHeight="1" thickBot="1">
      <c r="A17" s="3"/>
      <c r="B17" s="54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64.5" customHeight="1">
      <c r="A18" s="3"/>
      <c r="B18" s="46"/>
      <c r="C18" s="42" t="s">
        <v>46</v>
      </c>
      <c r="D18" s="39" t="s">
        <v>49</v>
      </c>
      <c r="E18" s="48" t="s">
        <v>27</v>
      </c>
      <c r="F18" s="35">
        <v>709744.39</v>
      </c>
      <c r="G18" s="47"/>
      <c r="H18" s="36">
        <f>H16+F18-G18</f>
        <v>770063.96</v>
      </c>
      <c r="I18" s="3"/>
      <c r="J18" s="3"/>
      <c r="K18" s="3"/>
    </row>
    <row r="19" spans="1:11" s="2" customFormat="1" ht="78.75" customHeight="1">
      <c r="A19" s="3"/>
      <c r="B19" s="46"/>
      <c r="C19" s="42" t="s">
        <v>47</v>
      </c>
      <c r="D19" s="39" t="s">
        <v>50</v>
      </c>
      <c r="E19" s="44" t="s">
        <v>28</v>
      </c>
      <c r="F19" s="35"/>
      <c r="G19" s="38">
        <v>64024.8</v>
      </c>
      <c r="H19" s="36">
        <f>H18+F19-G19</f>
        <v>706039.1599999999</v>
      </c>
      <c r="I19" s="3"/>
      <c r="J19" s="3"/>
      <c r="K19" s="3"/>
    </row>
    <row r="20" spans="1:11" s="2" customFormat="1" ht="78.75" customHeight="1">
      <c r="A20" s="3"/>
      <c r="B20" s="46"/>
      <c r="C20" s="42" t="s">
        <v>47</v>
      </c>
      <c r="D20" s="39" t="s">
        <v>51</v>
      </c>
      <c r="E20" s="44" t="s">
        <v>29</v>
      </c>
      <c r="F20" s="38"/>
      <c r="G20" s="35">
        <v>35200</v>
      </c>
      <c r="H20" s="36">
        <f aca="true" t="shared" si="0" ref="H20:H37">H19+F20-G20</f>
        <v>670839.1599999999</v>
      </c>
      <c r="I20" s="3"/>
      <c r="J20" s="3"/>
      <c r="K20" s="3"/>
    </row>
    <row r="21" spans="1:11" s="2" customFormat="1" ht="60.75" customHeight="1">
      <c r="A21" s="3"/>
      <c r="B21" s="46"/>
      <c r="C21" s="42" t="s">
        <v>47</v>
      </c>
      <c r="D21" s="39" t="s">
        <v>52</v>
      </c>
      <c r="E21" s="45" t="s">
        <v>30</v>
      </c>
      <c r="F21" s="38"/>
      <c r="G21" s="35">
        <v>22626</v>
      </c>
      <c r="H21" s="36">
        <f t="shared" si="0"/>
        <v>648213.1599999999</v>
      </c>
      <c r="I21" s="3"/>
      <c r="J21" s="3"/>
      <c r="K21" s="3"/>
    </row>
    <row r="22" spans="1:11" s="2" customFormat="1" ht="57.75" customHeight="1">
      <c r="A22" s="3"/>
      <c r="B22" s="46"/>
      <c r="C22" s="42" t="s">
        <v>47</v>
      </c>
      <c r="D22" s="39" t="s">
        <v>53</v>
      </c>
      <c r="E22" s="45" t="s">
        <v>31</v>
      </c>
      <c r="F22" s="38"/>
      <c r="G22" s="35">
        <v>120000</v>
      </c>
      <c r="H22" s="36">
        <f t="shared" si="0"/>
        <v>528213.1599999999</v>
      </c>
      <c r="I22" s="3"/>
      <c r="J22" s="3"/>
      <c r="K22" s="3"/>
    </row>
    <row r="23" spans="1:11" s="2" customFormat="1" ht="57.75" customHeight="1">
      <c r="A23" s="3"/>
      <c r="B23" s="46"/>
      <c r="C23" s="42" t="s">
        <v>47</v>
      </c>
      <c r="D23" s="39" t="s">
        <v>54</v>
      </c>
      <c r="E23" s="45" t="s">
        <v>32</v>
      </c>
      <c r="F23" s="38"/>
      <c r="G23" s="35">
        <v>8400</v>
      </c>
      <c r="H23" s="36">
        <f t="shared" si="0"/>
        <v>519813.1599999999</v>
      </c>
      <c r="I23" s="3"/>
      <c r="J23" s="3"/>
      <c r="K23" s="3"/>
    </row>
    <row r="24" spans="1:11" s="2" customFormat="1" ht="78.75" customHeight="1">
      <c r="A24" s="3"/>
      <c r="B24" s="46"/>
      <c r="C24" s="42" t="s">
        <v>47</v>
      </c>
      <c r="D24" s="39" t="s">
        <v>55</v>
      </c>
      <c r="E24" s="44" t="s">
        <v>33</v>
      </c>
      <c r="F24" s="38"/>
      <c r="G24" s="35">
        <v>3487.5</v>
      </c>
      <c r="H24" s="36">
        <f t="shared" si="0"/>
        <v>516325.6599999999</v>
      </c>
      <c r="I24" s="3"/>
      <c r="J24" s="3"/>
      <c r="K24" s="3"/>
    </row>
    <row r="25" spans="1:11" s="2" customFormat="1" ht="78.75" customHeight="1">
      <c r="A25" s="3"/>
      <c r="B25" s="46"/>
      <c r="C25" s="42" t="s">
        <v>47</v>
      </c>
      <c r="D25" s="39" t="s">
        <v>55</v>
      </c>
      <c r="E25" s="44" t="s">
        <v>34</v>
      </c>
      <c r="F25" s="38"/>
      <c r="G25" s="35">
        <v>3487.5</v>
      </c>
      <c r="H25" s="36">
        <f t="shared" si="0"/>
        <v>512838.1599999999</v>
      </c>
      <c r="I25" s="3"/>
      <c r="J25" s="3"/>
      <c r="K25" s="3"/>
    </row>
    <row r="26" spans="1:11" s="2" customFormat="1" ht="68.25" customHeight="1">
      <c r="A26" s="3"/>
      <c r="B26" s="46"/>
      <c r="C26" s="42" t="s">
        <v>47</v>
      </c>
      <c r="D26" s="39" t="s">
        <v>56</v>
      </c>
      <c r="E26" s="44" t="s">
        <v>35</v>
      </c>
      <c r="F26" s="38"/>
      <c r="G26" s="35">
        <v>14343.75</v>
      </c>
      <c r="H26" s="36">
        <f t="shared" si="0"/>
        <v>498494.4099999999</v>
      </c>
      <c r="I26" s="3"/>
      <c r="J26" s="3"/>
      <c r="K26" s="3"/>
    </row>
    <row r="27" spans="1:11" s="2" customFormat="1" ht="65.25" customHeight="1">
      <c r="A27" s="3"/>
      <c r="B27" s="46"/>
      <c r="C27" s="42" t="s">
        <v>47</v>
      </c>
      <c r="D27" s="39" t="s">
        <v>56</v>
      </c>
      <c r="E27" s="44" t="s">
        <v>36</v>
      </c>
      <c r="F27" s="38"/>
      <c r="G27" s="35">
        <v>14343.75</v>
      </c>
      <c r="H27" s="36">
        <f t="shared" si="0"/>
        <v>484150.6599999999</v>
      </c>
      <c r="I27" s="3"/>
      <c r="J27" s="3"/>
      <c r="K27" s="3"/>
    </row>
    <row r="28" spans="1:11" s="2" customFormat="1" ht="64.5" customHeight="1">
      <c r="A28" s="3"/>
      <c r="B28" s="46"/>
      <c r="C28" s="42" t="s">
        <v>47</v>
      </c>
      <c r="D28" s="39" t="s">
        <v>57</v>
      </c>
      <c r="E28" s="44" t="s">
        <v>37</v>
      </c>
      <c r="F28" s="38"/>
      <c r="G28" s="35">
        <v>146863</v>
      </c>
      <c r="H28" s="36">
        <f t="shared" si="0"/>
        <v>337287.6599999999</v>
      </c>
      <c r="I28" s="3"/>
      <c r="J28" s="3"/>
      <c r="K28" s="3"/>
    </row>
    <row r="29" spans="1:11" s="2" customFormat="1" ht="69" customHeight="1">
      <c r="A29" s="3"/>
      <c r="B29" s="46"/>
      <c r="C29" s="42" t="s">
        <v>47</v>
      </c>
      <c r="D29" s="39" t="s">
        <v>58</v>
      </c>
      <c r="E29" s="44" t="s">
        <v>38</v>
      </c>
      <c r="F29" s="38"/>
      <c r="G29" s="35">
        <v>66400</v>
      </c>
      <c r="H29" s="36">
        <f t="shared" si="0"/>
        <v>270887.6599999999</v>
      </c>
      <c r="I29" s="3"/>
      <c r="J29" s="3"/>
      <c r="K29" s="3"/>
    </row>
    <row r="30" spans="1:11" s="2" customFormat="1" ht="64.5" customHeight="1">
      <c r="A30" s="3"/>
      <c r="B30" s="46"/>
      <c r="C30" s="42" t="s">
        <v>47</v>
      </c>
      <c r="D30" s="39" t="s">
        <v>59</v>
      </c>
      <c r="E30" s="44" t="s">
        <v>39</v>
      </c>
      <c r="F30" s="38"/>
      <c r="G30" s="35">
        <v>17304</v>
      </c>
      <c r="H30" s="36">
        <f t="shared" si="0"/>
        <v>253583.65999999992</v>
      </c>
      <c r="I30" s="3"/>
      <c r="J30" s="3"/>
      <c r="K30" s="3"/>
    </row>
    <row r="31" spans="1:11" s="2" customFormat="1" ht="51" customHeight="1">
      <c r="A31" s="3"/>
      <c r="B31" s="46"/>
      <c r="C31" s="42" t="s">
        <v>47</v>
      </c>
      <c r="D31" s="39" t="s">
        <v>60</v>
      </c>
      <c r="E31" s="44" t="s">
        <v>40</v>
      </c>
      <c r="F31" s="38"/>
      <c r="G31" s="35">
        <v>6694.09</v>
      </c>
      <c r="H31" s="36">
        <f t="shared" si="0"/>
        <v>246889.56999999992</v>
      </c>
      <c r="I31" s="3"/>
      <c r="J31" s="3"/>
      <c r="K31" s="3"/>
    </row>
    <row r="32" spans="1:11" s="2" customFormat="1" ht="60.75" customHeight="1">
      <c r="A32" s="3"/>
      <c r="B32" s="46"/>
      <c r="C32" s="42" t="s">
        <v>47</v>
      </c>
      <c r="D32" s="39" t="s">
        <v>61</v>
      </c>
      <c r="E32" s="44" t="s">
        <v>41</v>
      </c>
      <c r="F32" s="38"/>
      <c r="G32" s="35">
        <v>151570</v>
      </c>
      <c r="H32" s="36">
        <f t="shared" si="0"/>
        <v>95319.56999999992</v>
      </c>
      <c r="I32" s="3"/>
      <c r="J32" s="3"/>
      <c r="K32" s="3"/>
    </row>
    <row r="33" spans="1:11" s="2" customFormat="1" ht="42">
      <c r="A33" s="3"/>
      <c r="B33" s="46"/>
      <c r="C33" s="42" t="s">
        <v>47</v>
      </c>
      <c r="D33" s="39" t="s">
        <v>62</v>
      </c>
      <c r="E33" s="44" t="s">
        <v>42</v>
      </c>
      <c r="F33" s="38"/>
      <c r="G33" s="35">
        <v>35000</v>
      </c>
      <c r="H33" s="36">
        <f t="shared" si="0"/>
        <v>60319.56999999992</v>
      </c>
      <c r="I33" s="3"/>
      <c r="J33" s="3"/>
      <c r="K33" s="3"/>
    </row>
    <row r="34" spans="1:11" s="2" customFormat="1" ht="60.75" customHeight="1">
      <c r="A34" s="3"/>
      <c r="B34" s="46"/>
      <c r="C34" s="42" t="s">
        <v>48</v>
      </c>
      <c r="D34" s="39" t="s">
        <v>63</v>
      </c>
      <c r="E34" s="48" t="s">
        <v>43</v>
      </c>
      <c r="F34" s="38">
        <v>91127.46</v>
      </c>
      <c r="G34" s="35"/>
      <c r="H34" s="36">
        <f t="shared" si="0"/>
        <v>151447.0299999999</v>
      </c>
      <c r="I34" s="3"/>
      <c r="J34" s="3"/>
      <c r="K34" s="3"/>
    </row>
    <row r="35" spans="1:11" s="2" customFormat="1" ht="39" customHeight="1">
      <c r="A35" s="3"/>
      <c r="B35" s="46"/>
      <c r="C35" s="42" t="s">
        <v>48</v>
      </c>
      <c r="D35" s="39" t="s">
        <v>64</v>
      </c>
      <c r="E35" s="44" t="s">
        <v>44</v>
      </c>
      <c r="F35" s="38"/>
      <c r="G35" s="35">
        <v>45563.73</v>
      </c>
      <c r="H35" s="36">
        <f t="shared" si="0"/>
        <v>105883.2999999999</v>
      </c>
      <c r="I35" s="3"/>
      <c r="J35" s="3"/>
      <c r="K35" s="3"/>
    </row>
    <row r="36" spans="1:11" s="2" customFormat="1" ht="38.25" customHeight="1">
      <c r="A36" s="3"/>
      <c r="B36" s="46"/>
      <c r="C36" s="42" t="s">
        <v>48</v>
      </c>
      <c r="D36" s="39" t="s">
        <v>65</v>
      </c>
      <c r="E36" s="44" t="s">
        <v>45</v>
      </c>
      <c r="F36" s="38"/>
      <c r="G36" s="35">
        <v>45563.73</v>
      </c>
      <c r="H36" s="36">
        <f t="shared" si="0"/>
        <v>60319.5699999999</v>
      </c>
      <c r="I36" s="3"/>
      <c r="J36" s="3"/>
      <c r="K36" s="3"/>
    </row>
    <row r="37" spans="1:11" s="2" customFormat="1" ht="22.5">
      <c r="A37" s="3"/>
      <c r="B37" s="46"/>
      <c r="C37" s="43" t="s">
        <v>48</v>
      </c>
      <c r="D37" s="37" t="s">
        <v>23</v>
      </c>
      <c r="E37" s="45" t="s">
        <v>25</v>
      </c>
      <c r="F37" s="35"/>
      <c r="G37" s="35">
        <v>211.63</v>
      </c>
      <c r="H37" s="36">
        <f t="shared" si="0"/>
        <v>60107.9399999999</v>
      </c>
      <c r="I37" s="3"/>
      <c r="J37" s="3"/>
      <c r="K37" s="3"/>
    </row>
    <row r="38" spans="2:8" s="5" customFormat="1" ht="10.5" customHeight="1" thickBot="1">
      <c r="B38" s="41"/>
      <c r="C38" s="40"/>
      <c r="D38" s="17"/>
      <c r="E38" s="18"/>
      <c r="F38" s="28"/>
      <c r="G38" s="28"/>
      <c r="H38" s="36"/>
    </row>
    <row r="39" spans="2:8" s="3" customFormat="1" ht="21.75" customHeight="1" thickBot="1">
      <c r="B39" s="19"/>
      <c r="C39" s="20"/>
      <c r="D39" s="20"/>
      <c r="E39" s="25" t="s">
        <v>9</v>
      </c>
      <c r="F39" s="20">
        <f>SUM(F18:F38)</f>
        <v>800871.85</v>
      </c>
      <c r="G39" s="20">
        <f>SUM(G18:G38)</f>
        <v>801083.48</v>
      </c>
      <c r="H39" s="21">
        <f>H16+F39-G39</f>
        <v>60107.939999999944</v>
      </c>
    </row>
    <row r="40" ht="23.25" customHeight="1"/>
    <row r="41" ht="23.25" customHeight="1"/>
    <row r="42" ht="23.25" customHeight="1"/>
    <row r="43" ht="23.25" customHeight="1"/>
    <row r="44" spans="2:8" ht="23.25" customHeight="1">
      <c r="B44" s="59" t="s">
        <v>16</v>
      </c>
      <c r="C44" s="59"/>
      <c r="D44" s="59"/>
      <c r="E44" s="4"/>
      <c r="F44" s="59" t="s">
        <v>17</v>
      </c>
      <c r="G44" s="59"/>
      <c r="H44" s="59"/>
    </row>
    <row r="45" spans="2:8" ht="23.25" customHeight="1">
      <c r="B45" s="60" t="s">
        <v>11</v>
      </c>
      <c r="C45" s="60"/>
      <c r="D45" s="60"/>
      <c r="E45" s="22"/>
      <c r="F45" s="61" t="s">
        <v>12</v>
      </c>
      <c r="G45" s="61"/>
      <c r="H45" s="61"/>
    </row>
    <row r="46" spans="2:8" ht="23.25" customHeight="1">
      <c r="B46" s="62" t="s">
        <v>21</v>
      </c>
      <c r="C46" s="62"/>
      <c r="D46" s="62"/>
      <c r="E46" s="23"/>
      <c r="F46" s="63" t="s">
        <v>22</v>
      </c>
      <c r="G46" s="63"/>
      <c r="H46" s="63"/>
    </row>
    <row r="47" spans="2:8" ht="23.25" customHeight="1">
      <c r="B47" s="60" t="s">
        <v>18</v>
      </c>
      <c r="C47" s="60"/>
      <c r="D47" s="60"/>
      <c r="E47" s="22"/>
      <c r="F47" s="61" t="s">
        <v>13</v>
      </c>
      <c r="G47" s="61"/>
      <c r="H47" s="61"/>
    </row>
    <row r="48" spans="2:8" ht="23.25" customHeight="1">
      <c r="B48" s="27"/>
      <c r="C48" s="27"/>
      <c r="D48" s="27"/>
      <c r="E48" s="22"/>
      <c r="F48" s="22"/>
      <c r="G48" s="22"/>
      <c r="H48" s="24"/>
    </row>
    <row r="49" ht="23.25" customHeight="1">
      <c r="H49" s="10"/>
    </row>
    <row r="50" ht="23.25" customHeight="1">
      <c r="H50" s="10"/>
    </row>
    <row r="51" spans="2:8" ht="23.25" customHeight="1">
      <c r="B51" s="64" t="s">
        <v>14</v>
      </c>
      <c r="C51" s="65"/>
      <c r="D51" s="65"/>
      <c r="E51" s="65"/>
      <c r="F51" s="65"/>
      <c r="G51" s="65"/>
      <c r="H51" s="65"/>
    </row>
    <row r="52" spans="2:8" ht="23.25" customHeight="1">
      <c r="B52" s="61" t="s">
        <v>15</v>
      </c>
      <c r="C52" s="61"/>
      <c r="D52" s="61"/>
      <c r="E52" s="61"/>
      <c r="F52" s="61"/>
      <c r="G52" s="61"/>
      <c r="H52" s="61"/>
    </row>
    <row r="53" spans="2:8" ht="23.25" customHeight="1">
      <c r="B53" s="63" t="s">
        <v>19</v>
      </c>
      <c r="C53" s="63"/>
      <c r="D53" s="63"/>
      <c r="E53" s="63"/>
      <c r="F53" s="63"/>
      <c r="G53" s="63"/>
      <c r="H53" s="63"/>
    </row>
    <row r="54" spans="2:8" ht="23.25" customHeight="1">
      <c r="B54" s="61" t="s">
        <v>20</v>
      </c>
      <c r="C54" s="61"/>
      <c r="D54" s="61"/>
      <c r="E54" s="61"/>
      <c r="F54" s="61"/>
      <c r="G54" s="61"/>
      <c r="H54" s="61"/>
    </row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</sheetData>
  <sheetProtection/>
  <mergeCells count="21">
    <mergeCell ref="B47:D47"/>
    <mergeCell ref="F47:H47"/>
    <mergeCell ref="B51:H51"/>
    <mergeCell ref="B52:H52"/>
    <mergeCell ref="B53:H53"/>
    <mergeCell ref="B54:H54"/>
    <mergeCell ref="B44:D44"/>
    <mergeCell ref="F44:H44"/>
    <mergeCell ref="B45:D45"/>
    <mergeCell ref="F45:H45"/>
    <mergeCell ref="B46:D46"/>
    <mergeCell ref="F46:H46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2023-12-11T19:21:36Z</cp:lastPrinted>
  <dcterms:created xsi:type="dcterms:W3CDTF">2006-07-11T17:39:34Z</dcterms:created>
  <dcterms:modified xsi:type="dcterms:W3CDTF">2023-12-11T19:23:40Z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