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OAI - CC\TRANSPARENCIA 2021-2024\2024\FINANCIERO 2024\MARZO 2024\PRESUPUESTO 2024\INFORME TRIMESTRAL\"/>
    </mc:Choice>
  </mc:AlternateContent>
  <xr:revisionPtr revIDLastSave="0" documentId="13_ncr:1_{CCCC4485-063A-4310-A923-845DF7A5C152}" xr6:coauthVersionLast="47" xr6:coauthVersionMax="47" xr10:uidLastSave="{00000000-0000-0000-0000-000000000000}"/>
  <bookViews>
    <workbookView xWindow="-120" yWindow="-120" windowWidth="20730" windowHeight="11160" xr2:uid="{26500E4F-0E04-485A-83BA-6E4D548511AA}"/>
  </bookViews>
  <sheets>
    <sheet name="Programa 11" sheetId="1" r:id="rId1"/>
    <sheet name="Programa 12" sheetId="2" r:id="rId2"/>
    <sheet name="Documento soporte" sheetId="3" r:id="rId3"/>
    <sheet name="soporte programa 11" sheetId="6" r:id="rId4"/>
    <sheet name="soporto programa 12" sheetId="7" r:id="rId5"/>
  </sheets>
  <definedNames>
    <definedName name="_xlnm.Print_Area" localSheetId="0">'Programa 11'!$A$1:$L$83</definedName>
    <definedName name="_xlnm.Print_Area" localSheetId="1">'Programa 12'!$A$1:$L$58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1" l="1"/>
  <c r="G29" i="2"/>
  <c r="J29" i="2" l="1"/>
  <c r="K34" i="1"/>
  <c r="K35" i="1"/>
  <c r="K33" i="1"/>
  <c r="K36" i="1"/>
  <c r="K37" i="1"/>
  <c r="K38" i="1"/>
  <c r="K39" i="1"/>
  <c r="K40" i="1"/>
  <c r="K33" i="2"/>
  <c r="K35" i="2"/>
  <c r="J35" i="2"/>
  <c r="K34" i="2"/>
  <c r="J34" i="2"/>
  <c r="J33" i="2"/>
  <c r="J36" i="1"/>
  <c r="J35" i="1"/>
  <c r="J34" i="1"/>
  <c r="J33" i="1"/>
  <c r="J29" i="1" l="1"/>
  <c r="K53" i="2"/>
  <c r="K53" i="2" a="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<sst xmlns="http://schemas.openxmlformats.org/spreadsheetml/2006/main" count="265" uniqueCount="155">
  <si>
    <t>Código</t>
  </si>
  <si>
    <t>Documento Relacionado</t>
  </si>
  <si>
    <t>Fecha Versión</t>
  </si>
  <si>
    <t>Versión</t>
  </si>
  <si>
    <t>DEC-FOR013</t>
  </si>
  <si>
    <t>I -Información Instituciónal</t>
  </si>
  <si>
    <t>I.I - Completar los datos requeridos sobre la institución</t>
  </si>
  <si>
    <t>Capítulo</t>
  </si>
  <si>
    <t>0219 Ministerio de Educación Superior Ciencia y Tecnología.</t>
  </si>
  <si>
    <t>Subcapítulo</t>
  </si>
  <si>
    <t>01 Ministerio de Educación Superior Ciencia y Tecnología.</t>
  </si>
  <si>
    <t>Unidad Ejecutora</t>
  </si>
  <si>
    <t>0001 Ministerio de Educación Superior Ciencia y Tecnología.</t>
  </si>
  <si>
    <t>Misión</t>
  </si>
  <si>
    <t>Fomentar, reglamentar, asesorar y administrar el Sistema Nacional de Educación Superior, Ciencia y Tecnología, estableciendo las políticas, estrategias y programas tendentes a desarrollar los sectores que contribuyan a la competitividad económica y al desarrollo humano sostenible del país.</t>
  </si>
  <si>
    <t>Visión</t>
  </si>
  <si>
    <t>Ser el organismo estatal, normativo y rector de las mejores prácticas en el sistema de Educación Superior, la Ciencia y la Tecnología, cuyo encargo social esencial radica en ser el garante de la formación de profesionales y técnicos íntegros, competentes, con identidad nacional y dotados de principios éticos y valores morales que les permiten intervenir protagónicamente en el desarrollo integral y armónico de la República Dominicana.</t>
  </si>
  <si>
    <t>II. Contribución a la Estrategia Nacional de Desarrollo</t>
  </si>
  <si>
    <t>Eje estratégico:</t>
  </si>
  <si>
    <t>Segundo eje, que procura una sociedad con igualdad de Derechos y Oportunidades. ''Una sociedad con igualdad de derechos y oportunidades, en la que toda la población tiene garantizada educación, salud, vivienda digna y servicios básicos de calidad, y que promueve la reducción progresiva de la pobreza y desigualdad social  territorial''.</t>
  </si>
  <si>
    <t>Objetivo general:</t>
  </si>
  <si>
    <t>Educacion de calidad para todos y todas.</t>
  </si>
  <si>
    <t>Objetivo(s) específico(s):</t>
  </si>
  <si>
    <t>2.1.1</t>
  </si>
  <si>
    <t>Implantar y garantizar un sistema educativo nacional de calidad, que capacite para el aprendizaje continuo a lo largo de la vida, propicie el desarrollo humano y un ejército progresivo de ciudadanía responsable, en el marco de valores morales y principios éticos consistentes con el desarrollo sostenible y la equidad de género.</t>
  </si>
  <si>
    <t>Tercer Eje, que procura una Economía Sostenible, Integradora y Competitiva. ''Una economía territorial y sectorialmente integrada, innovadora, diversificada, plural, orientada a la calidad y ambientalmente sostenible, que crea y desconcentra la riqueza, genera crecimiento alto y sostenido con equidad y empleo digno, y que aprovecha y potencia las oportunidades del mercado local y se inserta de forma competitiva en la economía global''.</t>
  </si>
  <si>
    <t>Competitividad e innovación en un ambiente favorable a la cooperación y la responsabilidad.</t>
  </si>
  <si>
    <t>3.3.3</t>
  </si>
  <si>
    <t xml:space="preserve">Consolidar un Sistema de Educación Superior de Calidad, que responda a las necesidades del desarrollo de la nación. </t>
  </si>
  <si>
    <t>III. Información del Programa</t>
  </si>
  <si>
    <t xml:space="preserve">11- Fomento y Desarrollo de la Educación Superior. </t>
  </si>
  <si>
    <t>IES, estudiantes universitarios, bachilleres, profesionales y técnicos, investigadores, docentes, sector empresarial, egresados de becas del MESCYT.</t>
  </si>
  <si>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</si>
  <si>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</si>
  <si>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</si>
  <si>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</si>
  <si>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</si>
  <si>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</si>
  <si>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</si>
  <si>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 xml:space="preserve"> Presupuesto Anual</t>
  </si>
  <si>
    <t>Programación Trimestral</t>
  </si>
  <si>
    <t>Ejecución Trimestral</t>
  </si>
  <si>
    <t>Avance</t>
  </si>
  <si>
    <t>Producto</t>
  </si>
  <si>
    <t>Indicador</t>
  </si>
  <si>
    <t>Física
(A)</t>
  </si>
  <si>
    <t>Financiera
(B)</t>
  </si>
  <si>
    <t>Física
(C)</t>
  </si>
  <si>
    <t>Financiera
(D)</t>
  </si>
  <si>
    <t>Física 
(E)</t>
  </si>
  <si>
    <t>Financiera 
 (F)</t>
  </si>
  <si>
    <t>Física 
(%)
 G=E/C</t>
  </si>
  <si>
    <t>Financiero 
(%) 
H=F/D</t>
  </si>
  <si>
    <t>6773- Personas acceden a Servicios de legalización de documentos académicos de los niveles de Técnico Superior, Grado y Postgrado.</t>
  </si>
  <si>
    <t>Personas con  documentos académicos legalizados de educación superior Nacionales e Internacionales.</t>
  </si>
  <si>
    <t>6775-Ciudadanos acceden a programas de becas internacionales de post grado.</t>
  </si>
  <si>
    <t>Profesionales beneficiados con becas internacionales otorgadas</t>
  </si>
  <si>
    <t>6776-Ciudadanos acceden a Programa de Becas Nacionales de Técnico Superior, Grado y Posgrado.</t>
  </si>
  <si>
    <t>No. De beneficiarios con Becas Nacionales otorgadas</t>
  </si>
  <si>
    <t>6777-Ciudadanos acceden a Programas de  Lenguas Extranjeras.</t>
  </si>
  <si>
    <t xml:space="preserve">No. De Jovenes beneficiaros </t>
  </si>
  <si>
    <t>6778- IES con planes de estudio acorde al catálogo de cualificaciones.</t>
  </si>
  <si>
    <t xml:space="preserve">IES con planes de estudio actualizados. </t>
  </si>
  <si>
    <t xml:space="preserve">                   </t>
  </si>
  <si>
    <t xml:space="preserve">6781- IES evaluadas para la formulación e implementación del  plan quinquenal.   </t>
  </si>
  <si>
    <t xml:space="preserve"> IES Evaluadas</t>
  </si>
  <si>
    <t xml:space="preserve"> 6782-IES asistidas en coordinación con el sector empresarial para impulsar que en sus labores académicas tomen en  cuenta las necesidades del mismo.</t>
  </si>
  <si>
    <t xml:space="preserve">IES asesoradas </t>
  </si>
  <si>
    <t>V. Análisis de los Logros y Desviaciones</t>
  </si>
  <si>
    <t>V.I - Información de Logros y Desviaciones por Producto</t>
  </si>
  <si>
    <t xml:space="preserve">Producto: </t>
  </si>
  <si>
    <t xml:space="preserve">Descripción del producto: </t>
  </si>
  <si>
    <t>Garantizar el efectivo funcionamiento del Sistema de Calidad establecido en la Ley 139-01 de Educación Superior, Ciencia y Tecnología a través de la legalización de documentos de las IES Nacionales e Internacionales a fines de obtener Exéquatur, homologaciones u otros relacionados a la educación superior.</t>
  </si>
  <si>
    <t>Logros alcanzados:</t>
  </si>
  <si>
    <t>Causas y justificación del desvío:</t>
  </si>
  <si>
    <t>Asistencia técnica en coordinación con el sector empresarial a la IES para el fortalecimiento de la oferta académica y de formación acorde a las necesidades de las demandas del mercado laboral</t>
  </si>
  <si>
    <r>
      <t xml:space="preserve">VI. </t>
    </r>
    <r>
      <rPr>
        <b/>
        <sz val="12"/>
        <color theme="0"/>
        <rFont val="Century Gothic"/>
        <family val="2"/>
      </rPr>
      <t>Oportunidades de Mejora</t>
    </r>
  </si>
  <si>
    <t xml:space="preserve">VI. I - De acuerdo a los eventos presentados durante la ejecución del producto, ¿qué aspecto puede mejorarse? </t>
  </si>
  <si>
    <t>[Registrar las oportunidades de mejora identificadas, como acciones puntuales, especificando las fechas de su realización.]</t>
  </si>
  <si>
    <t>Ing. Elizabeth Ventura Mora</t>
  </si>
  <si>
    <t xml:space="preserve">                   Dr. José Cancel</t>
  </si>
  <si>
    <t xml:space="preserve">                                                                        Dr. Franklin García Fermín</t>
  </si>
  <si>
    <t>Directora  Planificación y Desarrollo</t>
  </si>
  <si>
    <t xml:space="preserve">      Viceministro Administrativo Finaciero</t>
  </si>
  <si>
    <t xml:space="preserve">                                              </t>
  </si>
  <si>
    <t>Ministro de Educación Superior, Ciencia y Tecnología</t>
  </si>
  <si>
    <t>0219 Ministerio de Educación Superior Ciencia y Tecnología</t>
  </si>
  <si>
    <t>01 Ministerio de Educación Superior Ciencia y Tecnología</t>
  </si>
  <si>
    <t>0001 Ministerio de Educación Superior Ciencia y Tecnología</t>
  </si>
  <si>
    <t>Fomentar, reglamentar, asesorar y administrar el Sistema Nacional de Educación Superior, Ciencia y Tecnología, estableciendo las políticas, estratégias y programas tendentes a desarrollar los sectores que contribuyan a la competitividad económica y al desarrollo humano sostenible del país.</t>
  </si>
  <si>
    <t>Fomentar ciudadanos críticos y democráticos, identificados con los valores nacionales y de solidaridad internacional, capaces de participar eficazmente en las transformaciones sociales, económicas, culturales y políticas del país.</t>
  </si>
  <si>
    <t xml:space="preserve">Segundo eje, que procura una sociedad con igualdad de Derechos y Oportunidades. ''Una sociedad con igualdad de derechos y oportunidades, en la que toda la poblacion tiene garantizada educacion, salud, vivienda digna y servicios basicos de calidad, y que promueve la reduccion progresiva de la pobreza y desigualdad social  territorial''. </t>
  </si>
  <si>
    <t>Educación de calidad para todos y todas.</t>
  </si>
  <si>
    <t xml:space="preserve">Implantar y garantizar un sistema educativo nacional de calidad, que capacite para el aprendizaje continuo a lo largo de la vida, propicie el desarrollo humano y un ejercito progresivo de ciudadanía responsable, en el marco de valores morales y principios éticos consistentes con el desarrollo sostenible y la equidad de género. </t>
  </si>
  <si>
    <t>12- Fomento y Desarrollo de la Ciencia y Tecnología.</t>
  </si>
  <si>
    <t xml:space="preserve">6784- Investigadores reciben financiamientos a proyectos de innovación científica y tecnológicas. </t>
  </si>
  <si>
    <t>Proyectos aprobados</t>
  </si>
  <si>
    <t>6785-Jóvenes universitarios acceden a  programas de promoción de la Mentalidad y Cultura Emprendedora.</t>
  </si>
  <si>
    <t xml:space="preserve">Jóvenes beneficiarios. </t>
  </si>
  <si>
    <t>6790-Profesores y Jóvenes universitarios que acceden al Programa de Difusión de la Ciencia y la Tecnología.</t>
  </si>
  <si>
    <t>Participantes en los programas</t>
  </si>
  <si>
    <r>
      <t xml:space="preserve">VI. </t>
    </r>
    <r>
      <rPr>
        <b/>
        <sz val="11"/>
        <color theme="0"/>
        <rFont val="Century Gothic"/>
        <family val="2"/>
      </rPr>
      <t>Oportunidades de Mejora</t>
    </r>
  </si>
  <si>
    <t xml:space="preserve">                    </t>
  </si>
  <si>
    <t xml:space="preserve">   Dr. Franklin García Fermín</t>
  </si>
  <si>
    <t>Directora Planificación y Desarrollo</t>
  </si>
  <si>
    <t>Viceministro Administrativo Finaciero</t>
  </si>
  <si>
    <t xml:space="preserve">                  Ministro de Educación Superior, Ciencia y Tecnología</t>
  </si>
  <si>
    <t>Desarrollo de un programa annual de becas para técnico superior, grado y postgrado a nivel naional para aquellos cuidadanos que cumplen con los requisitos establecidos.</t>
  </si>
  <si>
    <t>Este servicio se enfoca en ofrecer facilidades para el estudio de lenguas extranjeras de inglés, francés y portugués.</t>
  </si>
  <si>
    <t xml:space="preserve">Se realiza una evaluación Curricular  y aprobación de planes de estudios de las Instituciones de Educación Superior (IES), conforme a las normativas establecidas por el catálogo de cualificaciones. </t>
  </si>
  <si>
    <t>Aseguramiento y garantía del funcionamiento del Sistema de Calidad establecido en la Ley 139-01 de Educación Superior, Ciencia y Tecnología a través de la evaluación quinquenal, acreditación de los programas y seguimiento a los planes de mejora de las escuelas de médicina en las IES, fundamentado en los principios de mejora continua, conforme a los lineamientos de políticas de educación superior, en correspondencia con las principales tendencias, retos y desafíos que experimenta la educación superior en el presente contexto nacional e internacional.</t>
  </si>
  <si>
    <t>N/A</t>
  </si>
  <si>
    <t>Evaluación de las instituciones de Educación Superior para la formulación e implementación del plan quinquenal. Destacando que este ultimo es el proceso evaluativo regulatorio al que se somte una Institución de Educacion Superior (IES) cada cinco años, dirigido a valorar y a describir las condiciones de que esta dispone para cumplir los criterios y estandars de calidad acordados y establecidos, en correspondencia con la mision declara por la IES.</t>
  </si>
  <si>
    <t>Consiste en un conjunto de planes, programas, proyectos y acciones destinadas a garantizar la calidad de la educación superior en la República Dominicana, tanto a través de actividades internas como externas. Dentro de ellos se incluyen: evaluación de planes de estudios; asistencia en el diseño y/o rediseño de planes de estudios y programas de asignaturas; seguimiento a los servicios prestados por las Instituciones de Educación Superior (IES); realización de cursos de capacitación para docentes, equipos curriculares y personal técnico y administrativo; auditoría al registro académico de las IES; sistema dominicano de aseguramiento de la calidad; y legalización de documentos académicos nacionales y extranjeros. Además, se incluye programa de becas nacionales e internacionales, en los niveles de técnico superior, grado y postgrado, así como de lenguas extranjeras, priorizando el programa de inglés por inmersión. Con estas actividades, además de garantizar la calidad, pertinencia e inclusión en los servicios, se fomenta la equidad, y se propician buenas relaciones con entidades científicas, tecnológicas, culturales, empresariales y de la sociedad en general. De igual modo, se favorecen las buenas relaciones y actividades de las instituciones del sistema entre sí, con el resto del sistema educativo y con el Estado. En síntesis, favorece la calidad, el acceso y permanencia de estudiantes en las IES, para entregar a la sociedad profesionales con un perfil profesional competente que den respuestas a las necesidades del sector productivo. Garantizando, de este modo, el efectivo funcionamiento del sistema de calidad establecido en la Ley no. 139-01 de educación superior, ciencia y tecnología.</t>
  </si>
  <si>
    <t>Bachilleres, estudiantes y egresados de las instituciones de educación superior nacionales y extranjerasas del MESCYT.</t>
  </si>
  <si>
    <t>Resultados al que contribuye el programa</t>
  </si>
  <si>
    <t>Nombre del programa</t>
  </si>
  <si>
    <t>Impulsar y difundir la investigación científica, la innovación, la invención y el desarrollo tecnológico, así como las formas más avanzadas y valiosas de creación en el campo de la ciencia y la tecnología. Su objetivo principal es contribuir al desarrollo de las carreras de ciencia y tecnología a nivel nacional. Así mismo, promueve el desarrollo y especialización de los profesionales en materia de tecnología.</t>
  </si>
  <si>
    <t>Fomentar la remisión de proyectos de innovación científica y tecnológica con la finalidad de evaluarlos y ofrecer
financiamiento a los que cumplan los requisitos.</t>
  </si>
  <si>
    <t>Administración de un fondo creado para fomentar el espíritu y cultura emprendedora en las Instituciones de Educación Superior (IES), además de fortalecer las habilidades y competencias de los emprendedores y además desarrollar una comunidad de soporte con los gestores, asesores y todo el personal académico dentro de la comunidad universitaria.</t>
  </si>
  <si>
    <t>La ciencia y la tecnología contribuyen con la cohesión social como mediadora en la búsqueda de soluciones eficientes a los problemas que confrontan los individuos con su entorno y al mismo tiempo como proveedora de soluciones a los procesos de apropiación de los recursos e insumos productivos para la generación de riquezas y bienestar.</t>
  </si>
  <si>
    <t>?&gt;".!@#$%^&amp;*()_+}{":&gt;&lt;&gt;:"??/</t>
  </si>
  <si>
    <t>¿En que consiste el programa?</t>
  </si>
  <si>
    <t>¿Quienes son los beneficiarios?</t>
  </si>
  <si>
    <t>Para este producto no se programa meta fisica en el trimestre enero-marzo, la misma tiene un 0%, por tal motivo su ejecucion es 0%.
La desviación de la meta financiera programada  se debio a  este producto se ejecuta a través de un anticipo financiero (fondo de avance) y la primera reposicion  es un traspaso y no se refleja en la etapa del devengado.</t>
  </si>
  <si>
    <t>Informe Primer Trimestre (Enero-Marzo) año 2024</t>
  </si>
  <si>
    <t>Informe Primer Trimestre ( enero-marzo )de las Metas Físicas-Financieras 2024</t>
  </si>
  <si>
    <t>Informe Primer Trimestre (enero-marzo ) de las Metas Físicas-Financieras 2024</t>
  </si>
  <si>
    <t>Aumentar el porcentaje de estudiantes matriculados en el Instituto Técnico SuperiorComunitario en un 5% para el año 2024, respecto a los 5,800 estudiantes del año 2022.</t>
  </si>
  <si>
    <t>Aumentar el número de nuevos proyectos correspondientes al desarrollo de la Ciencia y la Tecnología de 88 para el 2022 a 90 para el 2024 sumando un total de 794 proyectos aprobados desde la implementación del Fondo Nacional de Innovación y Desarrollo Científico y Tecnológico (FONDOCYT). Incrementar la cobertura de la educación superior, en particular las carreras de Ciencia y Tecnología de los jóvenes bachilleres mayores de 16 años de 13,912 en el 2022 a 15,148 en el 2024.
Fomentar el desarrollo de los programas de ciencia y tecnología a través de actividades de investigación, donde el número de estudiantes y docentes para el 2022 fue de 5,423, proyectando un alcance a través de la capacitación para 2024 de 4,775 estudiantes.</t>
  </si>
  <si>
    <t>7873-Programas de formacion academicas delas IES Evaluados.</t>
  </si>
  <si>
    <t>Programas de formacion academica evaluados</t>
  </si>
  <si>
    <t>Este producto no se programo meta fisica en el trimestre enero-marzo, la misma tiene un 0%, por tal motivo su ejecucion es 0%.
En cuanto a la meta financiera solo se programo para el primer trimeste fue el objecto 1 y el mismo fue ejecutado en un 100%</t>
  </si>
  <si>
    <t>Este producto tenia programado para el trimestre enero-marzo en la meta fisica una cantidad de 200  y tuvo una ejecucion de un 215, quedando la ejecucion por encima de lo programado a nivel porcentual en un 7.50%. acontinuacion un detalle de los logros obtenidos:
Se realizó el 1er. Seminario Programa de Cualificación y Promoción de la Investigació Educativa, con la participacion de 31 personas presencias y 184 en linea, para un total de 215 que accedieron al programa.
En referente a la ejecucion financiera del producto, tomando en cuenta el presupuesto programado de RD$638,078.37 y el presupuesto programado ejecutado de RD$602,138.23, quedando por debajo a nivel porcentual en un 0.63% , quedando quedando dentro del umbral 95%-105% establecido por DIGEPRES. para el trimestre enero-marzo.</t>
  </si>
  <si>
    <t>La desviacion de la programacion de la meta fisica del producto, se debio a que  a traves de la difusion en los medios de logro despertar el interés en acceder a programas de ciencia y tecnologia, se logró mas de  la cantidad esperada,  lo que incrementó la ejecución física del 1er. Trimestre 2024. 
La desviacion de la ejecucion financiera del producto, tomando en cuenta el presupuesto programado de RD$638,078.37 y el presupuesto programado ejecutado de RD$602,138.23, quedando por debajo a nivel porcentual en un 0.63% , esto se debio a que hay partidas que aun estan en estado preventivo del casoba y aun no ha pasado a la etapa del devengado. quedando quedando dentro del umbral 95%-105% establecido por DIGEPRES. para el trimestre enero-marzo.</t>
  </si>
  <si>
    <t>CASOBA PRODUCTO 6784</t>
  </si>
  <si>
    <t>Desarrollo de un programa anual de becas de postgrado (especialidad, maestria y doctorado) a nivel internacional.</t>
  </si>
  <si>
    <t>La desviacion de la meta fisica se debio a que se tenia pogramada 375 becas a entregar y por cuestiones de retraso en los procesos de evaluacion de las solicitudes, se tuvo que reprogramar en el segundo trimestre esta cantidad.
La desviación de la meta financiera programada  se debio a  este producto se ejecuta a través de un anticipo financiero (fondo de avance) y la primera reposicion  es un traspaso y no se refleja en la etapa del devengado.</t>
  </si>
  <si>
    <t>En este producto para el trimestre enero-marzo no se programo meta fisica, por tal motivo tuvo una ejecucion en cero. Durante el trimestre se obtuvieron los siguientes logros y los mismo seran reportado en el segundo y tercer  trimestre como estan programado. ver detalle a continuación:
Iniciadas las evaluaciones de los solicitantes de la convocatoria 2024.
Avance del proceso de evaluación de las solicitudes en la convocatoria 2024.
Logros/avances acumulados la fecha:
Un total de 25,700 solicitudes registradas en convocatoria 2024.
En referente a la ejecucion financiera del producto, tomando en cuenta el presupuesto programado de RD$226,196,265.61 y el presupuesto programado ejecutado de RD$104,707,054.61, quedando por debajo a nivel porcentualen un 53.71% para el trimestre enero-marzo.</t>
  </si>
  <si>
    <t xml:space="preserve">
Este producto tenia programado para el trimestre enero-marzo en la meta fisica una cantidad de 27,096 y ejecuto una cantidad de 27,094 quedando la ejecucion a nivel porcentual en un 99.99%. acontinuacion un detalle de los logros obtenidos:
En general, el programa de Lenguas extranjeras fueron otorgados 27,094 cupos de los siguientes programas: (Inglés por inmersión 27,000 cupos), (Francés por inmersión 60 cupos), (portugués por inmersión 34 cupos). 
Se realizó de manera exitosa el proceso de convocatoria de los diferentes Programa de Lenguas Extranjeras , Inglés de Inmersión, Francés de Inmersión y Portugues de Inmersión, otorgando los cupos disponibles correspondiente a cada programa, logrando así para los beneficiados un mayor acceso a oportunidades laborales, mayor desarrollo profesional y mayor competitividad
En referente a la ejecucion financiera del producto, tomando en cuenta el presupuesto programado es de RD$48,369,428.23 y el presupuesto programado ejecutado de RD$68,005,250.06, logrando una ejecución por encima de lo programado  a nivel porcentual en un 140.60% para el trimestre enero-marzo.
</t>
  </si>
  <si>
    <t>Este producto tenia programado para el trimestre enero-marzo en la meta fisica una cantidad de 14,000 y ejecuto una cantidad de 16,606, quedando la ejecucion por encima de lo programado a nivel porcentual en un 118.61%. acontinuacion un detalle de los logros obtenidos:
Durante el trimestre enero-marzo 2024 se recibieron 31,718 documentos académicos con fines de legalización, de los cuales 30,878 provienen de IES nacionales y 840 de IES extranjeras. En el citado período se legalizaron 16,606 documentos académicos de los cuales 15,620 documentos  académicos corresponden a IES nacionales y 986 documentos  académicos provienen de  IES extranjeras. Las diferencias entre lo programado y lo ejecutado se deben a que se realizaron dos convocatorias de becas una nacional y otra internacional en el citado período lo que aumentó significativamente la cantidad de usuarios en relizando los procesos por documentos académicos con fines de legalización. Además algunos documentos vienen con errores o algunos usuarios dilatan en realizar los pagos correspondientes luego de realizar las solicitudes por tanto se genera diferencia entre la cantidad de documentos recibidos y los legalizados.
En referente a la ejecucion financiera del producto, tomando en cuenta el presupuesto programado de RD$18,172,087.47 y el presupuesto programado ejecutado de RD$16,684,840.09, se obtuvo un porcentaje ejecutado por ddebajo en un 91.82% para el trimestre enero-marzo.</t>
  </si>
  <si>
    <t>Este producto presenta una desviación en  lo ejecutado en un 18.61% por encima de lo programado en la meta fisica alcanzada, esto se debio a que hubo convocatorias de becas tanto internacionales como nacionales lo que se estima aceleró las solicitudes de legalizaciones de documentos en interesados a postular por las mismas.
En referente a la ejecucion financiera del producto, tomando en cuenta el presupuesto programado de RD$18,172,087.47 y el presupuesto programado ejecutado de RD$16,684,840.09, quedando por dejabo a nivel  porcentual en un  8.18% para el trimestre enero-marzo, esto se debio a  que fueron solicitados la adquisición de papel de seguridad, la cual sera  utilizado para la legalización de documentos académicos tanto nacionales como extranjeros y cuya solicitud se ha dilatado por los procesos de compras y contrataciones.</t>
  </si>
  <si>
    <t>La desviación de la meta financiera de debe a que se solicitó la adquisición de equipos computacionales y dicha solicitud se ha dilatado por los procesos de compras y contrataciones, la cual pasara a ejecutarse cuando concluya el proceso en compra.</t>
  </si>
  <si>
    <t>En este producto para el trimestre enero-marzo no tenia meta fisica programada, sin embargo tuvo una ejecución de 1 meta fisica, quedando lo ejecutado por encima de lo programado a nivel porcentual en un 0%. Ver detalle a continuación:
Durante el trimestre enero-marzo 2024 se han atendido diversas solicitudes de acompañamiento de parte de las Instituciones de Educación Superior (IES) y de organizaciones que aspiran a someter propuestas de nuevas creaciones. Estos acompañamientos se han atendido de manera presencial en las oficinas del MESCYT, por la vía Telefónica, por correo electrónico y en las instalaciones de la Institución solicitante. El Departamento de Técnico Superior siempre está presto a acompañar a las Instituciones para que el Sistema de Educación Superior se vea fortalecido. Aunque esas encuentros no contaron con asistencias del sector empresarial es preciso citar algunas de las IES visitadas en el citado periodo las cuales son las siguientes: LOYOLA, ASCA, Fundación CI Comunicación Integral, UCSD y UASD.
En referente a la ejecucion financiera del producto, tomando en cuenta el presupuesto programado es de RD$150,000 y el presupuesto programado ejecutado de RD$30, logrando una ejecución por ddebajo de lo programado  a nivel porcentual en un 0% para el trimestre enero-marzo.</t>
  </si>
  <si>
    <t>La deviacion en la meta financiera se debio a que se realizaron solicitudes para realizar las actividades con las IES y al realizarse atraves de compras el proceso se retrasa un poco esto hace a que a no se refleje en la etapa del devengado en el casoba.</t>
  </si>
  <si>
    <t xml:space="preserve">7873-Programas de formacion academicas delas IES Evaluados. </t>
  </si>
  <si>
    <t>En este producto para el trimestre enero-marzo no se programo meta fisica, por tal motivo tuvo una ejecucion en cero. ver detalle a continuación:
El Consejo Nacional de Educación Superior, Ciencia y Tecnología (CONESCYT) en su reunión del 6 de febrero de 2024 conoció los últimos seis (6) Informes Técnicos que completan el 100 por ciento del proceso evaluativo de la Cuarta Evaluación Quinquenal de las IES de la República Dominicana, a cuyas instituciones se le otorgaron resoluciones de aprobación. Estos Informes fueron elaborados por el Equipo Técnico del Viceministerio a partir de los Informes de Autoevaluación que entregaron las IES y los Informes de Evaluación Externa presentados por los Pares Evaluadores Externos, como resultado de las visitas de verificación realizadas. Con la aprobación de los Informes Técnicos de estas seis (6) IES, se completó el proceso evaluativo de las 49 IES que estaban inmersas en la IV Evaluación Quinquenal.
En referente a la ejecucion financiera del producto, tomando en cuenta el presupuesto programado es de RD$4,633,879.50 y el presupuesto programado ejecutado de RD$3,834,382.90, logrando una ejecución por abajo de lo programado  a nivel porcentual en un 82.75% para el trimestre enero-marzo.</t>
  </si>
  <si>
    <t>La desviacion de la programacion financiera se debio a que se no se realizo la solicitudes en compra a tiempo, quedando asi sin efecto la ejecucion.</t>
  </si>
  <si>
    <t>En este producto para el trimestre enero-marzo no se programo meta fisica, por tal motivo tuvo una ejecucion en cero. ver detalle a continuación:
El 24 de enero del 2024 la agencia internacional CAAM-HP le otorgó la acreditación internacional por cinco años, hasta enero del 2029, a la Escuela de Medicina de la Universidad Nacional Pedro Henríquez Ureña (UNPHU). La decisión adoptada por la Junta Directiva de CAAM-HP expresa: “La Junta aceptó el informe del Equipo de Visita al Sitio y después de una cuidadosa consideración decidió otorgar la acreditación a la institución por cinco años, 2024-2029, siempre que los informes de progreso anuales presentados a esta Junta demuestren que las medidas adoptadas se corresponden con las preocupaciones planteadas por el equipo”. https://caam-hp.org/wp-content/uploads/2024/02/UNPHU-2024.pdf
En referente a la meta fisica financiera se programado RD$701,195.00 y tuvo una ejecucion de RD$504,641.62, quedano por debajo de lo programado en un 71.97%  para el trimestre enero-marzo</t>
  </si>
  <si>
    <t xml:space="preserve">       Dr. José Cancel                                </t>
  </si>
  <si>
    <t xml:space="preserve">Este producto no presenta desviación en la meta fisica cumpliendo asi con los lineamientos de la Dirección General de Presupuesto (DIGEPRES), ya que logro una ejecucion por encima de lo programado en  en un porcentaje de 99.99%.
En cuanto a la desviacion de la meta finaciera el cual tuvo una  ejecucion de un 40% por encima de lo programado se  debio a que en el primer trimetsre no se contemplo la ejecucion del fondo en avance debido a que no se sabe en que tiempo podria salir la resolucion del fondo, la misma llego en fecha el mes de febrero resolucion no. 53-2024. </t>
  </si>
  <si>
    <t xml:space="preserve">En este producto para el trimestre enero-marzo no se programo meta fisica, por tal motivo tuvo una ejecucion en cero. Durante el trimestre se obtuvieron los siguientes logros y los mismo seran reportado en el tercer y cuarto trimestre como estan programado. ver detalle a continuación:
Se estan realizando visitas a las IES y los investigadores retroalimentandolos sobre los motivos de no aprobacion de propuestas de la convocatoria pasada buscando oportunidades de mejora.
Se realizaron desembolsos a proyectos viegentes FONDOCYT  y apoyo a actividades cientificas 
En referente a la ejecucion financiera del producto, tomando en cuenta el presupuesto programado de RD$30,063,286.11 y el presupuesto programado ejecutado de RD$1,653,465.69 quedando por encima a nivel porcentual en un 94.50% para el trimestre enero-marzo.
</t>
  </si>
  <si>
    <t>La desviacion de la meta financiera se debioLa desviación de la meta financiera programada  se debio a  este producto se ejecuta a través de un anticipo financiero (fondo de avance) y la primera reposicion  es un traspaso y no se refleja en la etapa del devengado.</t>
  </si>
  <si>
    <t>Este producto tenia programado para el trimestre enero-marzo en la meta fisica una cantidad de 375 y ejecuto una cantidad de 0%,, quedando la ejecucion por debajo de lo programado a nivel porcentual en un 0.0%. Durante el trimestre se obtuvieron los siguientes logros y los mismo seran reportado en el segundo y tercer  trimestre. ver detalle a continuación:
1.- Lanzamiento de la convocatoria de becas 2024, bajo el sistema de becas "Beca tu futuro"
2. - Lanzamiento el 1ero. de febrero fecha prudente para el cumplimiento de los procesos y cierre el 21 de febrero 2024.
3. - 120 programas evaluados de los 654 programas en ofertas académicas en la convocatoria 2024.4
4 -IES evaluadas de las 69 de convocatoria 2024.
5. - 478 preselecciones de solicitudes evaluadas de las 19,318 recibidas.
6. - Aplicaron en convocatoria el 68.3% mujeres y 31.7% hombres, actualmente de las 478 preselecciones registran 343 mujeres y 135 hombres.
7. – las 34 IES: ESCUELA INTERNACIONAL DE NEGOCIOS CESTE, FUNDACIÓN JOSÉ ORTEGA Y GASSET - GREGORIO MARAÑÓN (FOM), INSTITUTO EUROPEO DI DESIGN IED, UNIVERSIDAD DE NAVARRA, UNIVERSIDAD DE NEWCASTLE, UNIVERSIDAD DE PAÍS VASCO/ EUSKAL UNIBERTSITATEA, UNIVERSIDAD DE PAÍS VASCO/ EUSKAL UNIBERTSITATEA, UNIVERSIDADE DA CORUÑA, ALFONSO X SABIO, CENTRO AGRONÓMICO TROPICAL DE INVESTIGACIÓN Y ENSEÑANZA (CATIE), CETT, BARCELONA SCHOOL OF TOURISM, HOSPITALITY AND GASTRONOMY, MIU MIAMI INTERNATIONAL UNIVERSITY, UNIVERSIDAD SAN JORGE, UNIVERSIDAD YMCA , GRUPO CTO, UNIVERSIDAD EXTERNADO DE COLOMBIA , EL INSTITUTO MONDELI DE ODONTOLOGIA , INSTITUTO MARANGONI, MONTPELLIER BUSINESS SCHOOL, NUOVA ACCADEMIA DI BELLE ARTI, EUDE BUSINESS SCHOOL, UNIVERSIDAD DE ALCALÁ , UNIVERSIDAD POLITÉCNICA DE CARTAGENA, BROWARD INTERNATIONAL UNIVERSITY, KTH ROYAL INSTITUTE OF TECHNOLOGY, PRIFYSGOL BANGOR UNIVERSITY, SWISS EDUCATION GROUP (SEG), TORRENTS UNIVERSITY AUSTRALIA , UNIVERSITY OF PORTSMOUTH, WESTERN MICHIGAN UNIVERSITY.
IES  a evaluar es de 19,318 solicitudes recibidas registradas en la plataforma del sistema de beca, las misma están desglosadas de la siguientes manera: Administración (5,638, Análisis de datos y Estadísticas 228, Arquitectura 111, Biología 38, Ciencias 1328, Ciencias de la Computación 1069, Ciencias Sociales 338, Comunicación 530, Cultura 32, Diseño 396, Económica y Finanzas 1320, Educación 2869, Electrónica 48, Energía 150, Filosofía y Ética 3, Física 22, Historia 7, Humanidades 277, Ingeniería 963, Leyes 602, Matemáticas 70, Música 19, Química 11, Salud 3249, para un total de 19,318 .
En referente a la ejecucion financiera del producto, tomando en cuenta el presupuesto programado de RD$303,557,677.58 y el presupuesto programado ejecutado de RD$108,082,720.14, quedando por debajo a nivel porcentualen un 35.38% para el trimestre enero-marzo.</t>
  </si>
  <si>
    <t>En este producto para el trimestre enero-marzo no tenia meta fisica programada, sin embargo tuvo una ejecución de 0 meta fisica, quedando lo ejecutado  de lo programado a nivel porcentual en un 0%. Ver detalle a continuación:
Durante el trimestre enero-marzo 2024 se realizaron un conjunto de actividades relacionados con los procesos de planes de estudios incluyendo planes de estudios evaluados, en proceso de evaluación, remitidos a las IES, visitas de acompañamiento y técnicas entro otros. Es importante resaltar que aunque NO se aprobaron planes de estudios tal y como se tenia en la meta que era cero (0), si se evaluaron y remitieron a las IES cuatro (4) planes de estudios. A la vez que se tienen trece (13) planes de estudio en proceso de evaluación.
En referente a la ejecucion financiera del producto, tomando en cuenta el presupuesto programado es de RD$10,740,455.68 y el presupuesto programado ejecutado de RD$9,429,817.72 logrando una ejecución por debajo de lo programado  a nivel porcentual en un 12.20%% para el trimestre enero-marzo.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</si>
</sst>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64" formatCode="_(* #,##0.00_);_(* \(#,##0.00\);_(* &quot;-&quot;??_);_(@_)"/>
    <numFmt numFmtId="165" formatCode="dd/mm/yyyy;@"/>
    <numFmt numFmtId="166" formatCode="[$-10409]#,##0;\-#,##0"/>
    <numFmt numFmtId="167" formatCode="[$-10409]#,##0.00;\-#,##0.00"/>
    <numFmt numFmtId="168" formatCode="[$-10409]0.00%"/>
  </numFmts>
  <fonts count="24"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2"/>
      <color rgb="FF000000"/>
      <name val="Calibri"/>
      <family val="2"/>
      <scheme val="minor"/>
    </font>
    <font>
      <sz val="12"/>
      <color theme="1"/>
      <name val="Calibri"/>
      <family val="2"/>
      <scheme val="minor"/>
    </font>
    <font>
      <sz val="12"/>
      <color rgb="FF000000"/>
      <name val="Calibri"/>
      <family val="2"/>
      <scheme val="minor"/>
    </font>
    <font>
      <b/>
      <sz val="12"/>
      <color theme="0"/>
      <name val="Calibri"/>
      <family val="2"/>
      <scheme val="minor"/>
    </font>
    <font>
      <b/>
      <sz val="12"/>
      <color theme="1"/>
      <name val="Calibri"/>
      <family val="2"/>
      <scheme val="minor"/>
    </font>
    <font>
      <sz val="12"/>
      <name val="Calibri"/>
      <family val="2"/>
    </font>
    <font>
      <b/>
      <sz val="12"/>
      <name val="Calibri"/>
      <family val="2"/>
    </font>
    <font>
      <b/>
      <sz val="12"/>
      <color rgb="FF000000"/>
      <name val="Calibri"/>
      <family val="2"/>
    </font>
    <font>
      <b/>
      <sz val="12"/>
      <color theme="0"/>
      <name val="Century Gothic"/>
      <family val="2"/>
    </font>
    <font>
      <b/>
      <sz val="11"/>
      <color rgb="FF000000"/>
      <name val="Calibri"/>
      <family val="2"/>
      <scheme val="minor"/>
    </font>
    <font>
      <sz val="11"/>
      <color rgb="FF000000"/>
      <name val="Calibri"/>
      <family val="2"/>
      <scheme val="minor"/>
    </font>
    <font>
      <sz val="11"/>
      <name val="Calibri"/>
      <family val="2"/>
    </font>
    <font>
      <b/>
      <sz val="11"/>
      <name val="Calibri"/>
      <family val="2"/>
    </font>
    <font>
      <b/>
      <sz val="11"/>
      <color rgb="FF000000"/>
      <name val="Calibri"/>
      <family val="2"/>
    </font>
    <font>
      <b/>
      <sz val="11"/>
      <color theme="0"/>
      <name val="Century Gothic"/>
      <family val="2"/>
    </font>
    <font>
      <sz val="12"/>
      <color rgb="FF000000"/>
      <name val="Calibri"/>
      <family val="2"/>
    </font>
    <font>
      <sz val="12"/>
      <name val="Calibri"/>
      <family val="2"/>
    </font>
    <font>
      <b/>
      <sz val="12"/>
      <name val="Calibri"/>
      <family val="2"/>
      <scheme val="minor"/>
    </font>
    <font>
      <b/>
      <sz val="12"/>
      <color rgb="FFFF0000"/>
      <name val="Calibri"/>
      <family val="2"/>
      <scheme val="minor"/>
    </font>
  </fonts>
  <fills count="11">
    <fill>
      <patternFill patternType="none"/>
    </fill>
    <fill>
      <patternFill patternType="gray125"/>
    </fill>
    <fill>
      <patternFill patternType="solid">
        <fgColor theme="0"/>
        <bgColor indexed="64"/>
      </patternFill>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2" tint="-9.9978637043366805E-2"/>
        <bgColor indexed="64"/>
      </patternFill>
    </fill>
  </fills>
  <borders count="74">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medium">
        <color rgb="FF000000"/>
      </left>
      <right style="thin">
        <color indexed="64"/>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top/>
      <bottom style="thin">
        <color indexed="64"/>
      </bottom>
      <diagonal/>
    </border>
    <border>
      <left style="thin">
        <color indexed="64"/>
      </left>
      <right style="medium">
        <color rgb="FF000000"/>
      </right>
      <top/>
      <bottom style="thin">
        <color indexed="64"/>
      </bottom>
      <diagonal/>
    </border>
    <border>
      <left/>
      <right style="medium">
        <color rgb="FF000000"/>
      </right>
      <top/>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thin">
        <color indexed="64"/>
      </right>
      <top style="thin">
        <color indexed="64"/>
      </top>
      <bottom/>
      <diagonal/>
    </border>
    <border>
      <left style="thin">
        <color indexed="64"/>
      </left>
      <right style="medium">
        <color rgb="FF000000"/>
      </right>
      <top style="thin">
        <color indexed="64"/>
      </top>
      <bottom/>
      <diagonal/>
    </border>
    <border>
      <left style="medium">
        <color rgb="FF000000"/>
      </left>
      <right style="thin">
        <color indexed="64"/>
      </right>
      <top/>
      <bottom style="thin">
        <color indexed="64"/>
      </bottom>
      <diagonal/>
    </border>
    <border>
      <left style="medium">
        <color rgb="FF000000"/>
      </left>
      <right/>
      <top/>
      <bottom/>
      <diagonal/>
    </border>
    <border>
      <left style="thin">
        <color indexed="64"/>
      </left>
      <right style="thin">
        <color indexed="64"/>
      </right>
      <top/>
      <bottom/>
      <diagonal/>
    </border>
    <border>
      <left style="thin">
        <color indexed="64"/>
      </left>
      <right style="medium">
        <color rgb="FF000000"/>
      </right>
      <top/>
      <bottom/>
      <diagonal/>
    </border>
    <border>
      <left style="thin">
        <color indexed="64"/>
      </left>
      <right/>
      <top/>
      <bottom style="thin">
        <color indexed="64"/>
      </bottom>
      <diagonal/>
    </border>
    <border>
      <left/>
      <right style="medium">
        <color rgb="FF000000"/>
      </right>
      <top/>
      <bottom style="thin">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theme="0" tint="-0.34998626667073579"/>
      </top>
      <bottom style="thin">
        <color theme="0" tint="-0.34998626667073579"/>
      </bottom>
      <diagonal/>
    </border>
    <border>
      <left/>
      <right style="medium">
        <color rgb="FF000000"/>
      </right>
      <top style="thin">
        <color theme="0" tint="-0.34998626667073579"/>
      </top>
      <bottom style="thin">
        <color theme="0" tint="-0.34998626667073579"/>
      </bottom>
      <diagonal/>
    </border>
    <border>
      <left style="medium">
        <color rgb="FF000000"/>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rgb="FF000000"/>
      </right>
      <top style="thin">
        <color theme="0" tint="-0.34998626667073579"/>
      </top>
      <bottom style="thin">
        <color theme="0" tint="-0.34998626667073579"/>
      </bottom>
      <diagonal/>
    </border>
    <border>
      <left style="medium">
        <color rgb="FF000000"/>
      </left>
      <right style="thin">
        <color theme="0" tint="-0.34998626667073579"/>
      </right>
      <top/>
      <bottom style="thin">
        <color theme="0" tint="-0.34998626667073579"/>
      </bottom>
      <diagonal/>
    </border>
    <border>
      <left style="thin">
        <color theme="0" tint="-0.34998626667073579"/>
      </left>
      <right style="medium">
        <color rgb="FF000000"/>
      </right>
      <top/>
      <bottom style="thin">
        <color theme="0" tint="-0.34998626667073579"/>
      </bottom>
      <diagonal/>
    </border>
    <border>
      <left style="medium">
        <color rgb="FF000000"/>
      </left>
      <right style="thin">
        <color theme="0" tint="-0.34998626667073579"/>
      </right>
      <top style="thin">
        <color theme="0" tint="-0.34998626667073579"/>
      </top>
      <bottom style="medium">
        <color rgb="FF000000"/>
      </bottom>
      <diagonal/>
    </border>
    <border>
      <left style="thin">
        <color theme="0" tint="-0.34998626667073579"/>
      </left>
      <right style="thin">
        <color theme="0" tint="-0.34998626667073579"/>
      </right>
      <top style="thin">
        <color theme="0" tint="-0.34998626667073579"/>
      </top>
      <bottom style="medium">
        <color rgb="FF000000"/>
      </bottom>
      <diagonal/>
    </border>
    <border>
      <left style="thin">
        <color theme="0" tint="-0.34998626667073579"/>
      </left>
      <right style="medium">
        <color rgb="FF000000"/>
      </right>
      <top style="thin">
        <color theme="0" tint="-0.34998626667073579"/>
      </top>
      <bottom style="medium">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164" fontId="1" fillId="0" borderId="0" applyFont="0" applyFill="0" applyBorder="0" applyAlignment="0" applyProtection="0"/>
    <xf numFmtId="9" fontId="1" fillId="0" borderId="0" applyFont="0" applyFill="0" applyBorder="0" applyAlignment="0" applyProtection="0"/>
  </cellStyleXfs>
  <cellXfs count="250">
    <xf numFmtId="0" fontId="0" fillId="0" borderId="0" xfId="0"/>
    <xf numFmtId="0" fontId="5" fillId="2" borderId="1" xfId="0" applyFont="1" applyFill="1" applyBorder="1" applyAlignment="1">
      <alignment vertical="top" wrapText="1"/>
    </xf>
    <xf numFmtId="0" fontId="6" fillId="0" borderId="0" xfId="0" applyFont="1" applyProtection="1">
      <protection locked="0"/>
    </xf>
    <xf numFmtId="0" fontId="6" fillId="0" borderId="0" xfId="0" applyFont="1"/>
    <xf numFmtId="0" fontId="5" fillId="2" borderId="5" xfId="0" applyFont="1" applyFill="1" applyBorder="1" applyAlignment="1">
      <alignment vertical="top"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2" borderId="9" xfId="0" applyFont="1" applyFill="1" applyBorder="1" applyAlignment="1">
      <alignment vertical="top" wrapText="1"/>
    </xf>
    <xf numFmtId="165" fontId="7" fillId="0" borderId="12" xfId="0" applyNumberFormat="1" applyFont="1" applyBorder="1" applyAlignment="1">
      <alignment horizontal="center" vertical="center" wrapText="1"/>
    </xf>
    <xf numFmtId="0" fontId="7" fillId="0" borderId="13" xfId="0" applyFont="1" applyBorder="1" applyAlignment="1">
      <alignment horizontal="center" vertical="center" wrapText="1"/>
    </xf>
    <xf numFmtId="0" fontId="5" fillId="0" borderId="16" xfId="0" applyFont="1" applyBorder="1" applyAlignment="1">
      <alignment vertical="center"/>
    </xf>
    <xf numFmtId="0" fontId="9" fillId="0" borderId="16" xfId="0" applyFont="1" applyBorder="1"/>
    <xf numFmtId="0" fontId="10" fillId="0" borderId="0" xfId="0" applyFont="1" applyProtection="1">
      <protection locked="0"/>
    </xf>
    <xf numFmtId="0" fontId="5" fillId="0" borderId="19" xfId="0" applyFont="1" applyBorder="1" applyAlignment="1">
      <alignment horizontal="left" vertical="center"/>
    </xf>
    <xf numFmtId="0" fontId="10" fillId="0" borderId="0" xfId="0" applyFont="1" applyAlignment="1" applyProtection="1">
      <alignment horizontal="left"/>
      <protection locked="0"/>
    </xf>
    <xf numFmtId="0" fontId="6" fillId="0" borderId="0" xfId="0" applyFont="1" applyAlignment="1">
      <alignment horizontal="left"/>
    </xf>
    <xf numFmtId="0" fontId="5" fillId="0" borderId="19" xfId="0" applyFont="1" applyBorder="1" applyAlignment="1">
      <alignment vertical="center"/>
    </xf>
    <xf numFmtId="0" fontId="6" fillId="0" borderId="20" xfId="0" applyFont="1" applyBorder="1" applyAlignment="1" applyProtection="1">
      <alignment horizontal="center" vertical="center" wrapText="1"/>
      <protection locked="0"/>
    </xf>
    <xf numFmtId="0" fontId="6" fillId="0" borderId="5" xfId="0" applyFont="1" applyBorder="1"/>
    <xf numFmtId="0" fontId="12" fillId="9" borderId="29" xfId="0" applyFont="1" applyFill="1" applyBorder="1" applyAlignment="1">
      <alignment horizontal="center" vertical="center" wrapText="1" readingOrder="1"/>
    </xf>
    <xf numFmtId="0" fontId="12" fillId="9" borderId="30" xfId="0" applyFont="1" applyFill="1" applyBorder="1" applyAlignment="1">
      <alignment horizontal="center" vertical="center" wrapText="1" readingOrder="1"/>
    </xf>
    <xf numFmtId="0" fontId="12" fillId="9" borderId="31" xfId="0" applyFont="1" applyFill="1" applyBorder="1" applyAlignment="1">
      <alignment horizontal="center" vertical="center" wrapText="1" readingOrder="1"/>
    </xf>
    <xf numFmtId="0" fontId="10" fillId="2" borderId="27" xfId="0" applyFont="1" applyFill="1" applyBorder="1" applyAlignment="1" applyProtection="1">
      <alignment vertical="top" wrapText="1"/>
      <protection locked="0"/>
    </xf>
    <xf numFmtId="166" fontId="10" fillId="2" borderId="27" xfId="0" applyNumberFormat="1" applyFont="1" applyFill="1" applyBorder="1" applyAlignment="1" applyProtection="1">
      <alignment horizontal="center" vertical="center" wrapText="1" readingOrder="1"/>
      <protection locked="0"/>
    </xf>
    <xf numFmtId="167" fontId="10" fillId="2" borderId="27" xfId="0" applyNumberFormat="1" applyFont="1" applyFill="1" applyBorder="1" applyAlignment="1" applyProtection="1">
      <alignment horizontal="center" vertical="center" wrapText="1" readingOrder="1"/>
      <protection locked="0"/>
    </xf>
    <xf numFmtId="0" fontId="10" fillId="2" borderId="22" xfId="0" applyFont="1" applyFill="1" applyBorder="1" applyAlignment="1" applyProtection="1">
      <alignment vertical="top" wrapText="1"/>
      <protection locked="0"/>
    </xf>
    <xf numFmtId="0" fontId="5" fillId="2" borderId="17" xfId="0" applyFont="1" applyFill="1" applyBorder="1" applyAlignment="1" applyProtection="1">
      <alignment vertical="center" wrapText="1"/>
      <protection locked="0"/>
    </xf>
    <xf numFmtId="0" fontId="10" fillId="2" borderId="0" xfId="0" applyFont="1" applyFill="1" applyProtection="1">
      <protection locked="0"/>
    </xf>
    <xf numFmtId="0" fontId="6" fillId="2" borderId="0" xfId="0" applyFont="1" applyFill="1"/>
    <xf numFmtId="0" fontId="6" fillId="0" borderId="5" xfId="0" applyFont="1" applyBorder="1" applyAlignment="1" applyProtection="1">
      <alignment horizontal="left" vertical="center" wrapText="1"/>
      <protection locked="0"/>
    </xf>
    <xf numFmtId="0" fontId="6" fillId="0" borderId="0" xfId="0" applyFont="1" applyAlignment="1" applyProtection="1">
      <alignment horizontal="left" vertical="center" wrapText="1"/>
      <protection locked="0"/>
    </xf>
    <xf numFmtId="0" fontId="6" fillId="0" borderId="6" xfId="0" applyFont="1" applyBorder="1" applyAlignment="1" applyProtection="1">
      <alignment horizontal="left" vertical="center" wrapText="1"/>
      <protection locked="0"/>
    </xf>
    <xf numFmtId="0" fontId="10" fillId="0" borderId="5" xfId="0" applyFont="1" applyBorder="1" applyProtection="1">
      <protection locked="0"/>
    </xf>
    <xf numFmtId="0" fontId="10" fillId="0" borderId="6" xfId="0" applyFont="1" applyBorder="1" applyProtection="1">
      <protection locked="0"/>
    </xf>
    <xf numFmtId="0" fontId="9" fillId="0" borderId="5" xfId="0" applyFont="1" applyBorder="1"/>
    <xf numFmtId="0" fontId="9" fillId="0" borderId="0" xfId="0" applyFont="1"/>
    <xf numFmtId="0" fontId="6" fillId="0" borderId="6" xfId="0" applyFont="1" applyBorder="1"/>
    <xf numFmtId="0" fontId="10" fillId="0" borderId="9" xfId="0" applyFont="1" applyBorder="1" applyProtection="1">
      <protection locked="0"/>
    </xf>
    <xf numFmtId="0" fontId="10" fillId="0" borderId="10" xfId="0" applyFont="1" applyBorder="1" applyProtection="1">
      <protection locked="0"/>
    </xf>
    <xf numFmtId="0" fontId="10" fillId="0" borderId="11" xfId="0" applyFont="1" applyBorder="1" applyProtection="1">
      <protection locked="0"/>
    </xf>
    <xf numFmtId="0" fontId="14" fillId="2" borderId="1" xfId="0" applyFont="1" applyFill="1" applyBorder="1" applyAlignment="1">
      <alignment vertical="top" wrapText="1"/>
    </xf>
    <xf numFmtId="0" fontId="14" fillId="2" borderId="5" xfId="0" applyFont="1" applyFill="1" applyBorder="1" applyAlignment="1">
      <alignment vertical="top"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2" borderId="9" xfId="0" applyFont="1" applyFill="1" applyBorder="1" applyAlignment="1">
      <alignment vertical="top" wrapText="1"/>
    </xf>
    <xf numFmtId="0" fontId="15" fillId="0" borderId="13" xfId="0" applyFont="1" applyBorder="1" applyAlignment="1">
      <alignment horizontal="center" vertical="center" wrapText="1"/>
    </xf>
    <xf numFmtId="0" fontId="14" fillId="0" borderId="16" xfId="0" applyFont="1" applyBorder="1" applyAlignment="1">
      <alignment vertical="center"/>
    </xf>
    <xf numFmtId="0" fontId="3" fillId="0" borderId="16" xfId="0" applyFont="1" applyBorder="1"/>
    <xf numFmtId="0" fontId="14" fillId="0" borderId="19" xfId="0" applyFont="1" applyBorder="1" applyAlignment="1">
      <alignment horizontal="left" vertical="center"/>
    </xf>
    <xf numFmtId="0" fontId="16" fillId="0" borderId="0" xfId="0" applyFont="1" applyAlignment="1" applyProtection="1">
      <alignment horizontal="left"/>
      <protection locked="0"/>
    </xf>
    <xf numFmtId="0" fontId="0" fillId="0" borderId="0" xfId="0" applyAlignment="1">
      <alignment horizontal="left"/>
    </xf>
    <xf numFmtId="0" fontId="14" fillId="0" borderId="19" xfId="0" applyFont="1" applyBorder="1" applyAlignment="1">
      <alignment vertical="center"/>
    </xf>
    <xf numFmtId="0" fontId="16" fillId="0" borderId="0" xfId="0" applyFont="1" applyProtection="1">
      <protection locked="0"/>
    </xf>
    <xf numFmtId="0" fontId="0" fillId="0" borderId="5" xfId="0" applyBorder="1"/>
    <xf numFmtId="0" fontId="18" fillId="9" borderId="30" xfId="0" applyFont="1" applyFill="1" applyBorder="1" applyAlignment="1">
      <alignment horizontal="center" vertical="center" wrapText="1" readingOrder="1"/>
    </xf>
    <xf numFmtId="0" fontId="0" fillId="2" borderId="0" xfId="0" applyFill="1"/>
    <xf numFmtId="0" fontId="0" fillId="0" borderId="5"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0" fillId="0" borderId="6" xfId="0" applyBorder="1"/>
    <xf numFmtId="0" fontId="6" fillId="0" borderId="9" xfId="0" applyFont="1" applyBorder="1"/>
    <xf numFmtId="0" fontId="6" fillId="0" borderId="10" xfId="0" applyFont="1" applyBorder="1"/>
    <xf numFmtId="0" fontId="6" fillId="0" borderId="11" xfId="0" applyFont="1" applyBorder="1"/>
    <xf numFmtId="0" fontId="0" fillId="0" borderId="51" xfId="0" applyBorder="1"/>
    <xf numFmtId="0" fontId="18" fillId="9" borderId="63" xfId="0" applyFont="1" applyFill="1" applyBorder="1" applyAlignment="1">
      <alignment horizontal="center" vertical="center" wrapText="1" readingOrder="1"/>
    </xf>
    <xf numFmtId="0" fontId="18" fillId="9" borderId="64" xfId="0" applyFont="1" applyFill="1" applyBorder="1" applyAlignment="1">
      <alignment horizontal="center" vertical="center" wrapText="1" readingOrder="1"/>
    </xf>
    <xf numFmtId="0" fontId="14" fillId="2" borderId="45" xfId="0" applyFont="1" applyFill="1" applyBorder="1" applyAlignment="1" applyProtection="1">
      <alignment vertical="center" wrapText="1"/>
      <protection locked="0"/>
    </xf>
    <xf numFmtId="0" fontId="14" fillId="2" borderId="50" xfId="0" applyFont="1" applyFill="1" applyBorder="1" applyAlignment="1" applyProtection="1">
      <alignment vertical="center" wrapText="1"/>
      <protection locked="0"/>
    </xf>
    <xf numFmtId="0" fontId="14" fillId="2" borderId="37" xfId="0" applyFont="1" applyFill="1" applyBorder="1" applyAlignment="1" applyProtection="1">
      <alignment vertical="center" wrapText="1"/>
      <protection locked="0"/>
    </xf>
    <xf numFmtId="0" fontId="14" fillId="2" borderId="42" xfId="0" applyFont="1" applyFill="1" applyBorder="1" applyAlignment="1" applyProtection="1">
      <alignment vertical="center" wrapText="1"/>
      <protection locked="0"/>
    </xf>
    <xf numFmtId="0" fontId="14" fillId="2" borderId="39" xfId="0" applyFont="1" applyFill="1" applyBorder="1" applyAlignment="1" applyProtection="1">
      <alignment vertical="center" wrapText="1"/>
      <protection locked="0"/>
    </xf>
    <xf numFmtId="0" fontId="14" fillId="2" borderId="51" xfId="0" applyFont="1" applyFill="1" applyBorder="1" applyAlignment="1" applyProtection="1">
      <alignment vertical="center" wrapText="1"/>
      <protection locked="0"/>
    </xf>
    <xf numFmtId="0" fontId="5" fillId="0" borderId="17" xfId="0" applyFont="1" applyBorder="1" applyAlignment="1" applyProtection="1">
      <alignment vertical="center" wrapText="1"/>
      <protection locked="0"/>
    </xf>
    <xf numFmtId="0" fontId="5" fillId="0" borderId="19" xfId="0" applyFont="1" applyBorder="1" applyAlignment="1">
      <alignment vertical="center" wrapText="1"/>
    </xf>
    <xf numFmtId="0" fontId="14" fillId="0" borderId="19" xfId="0" applyFont="1" applyBorder="1" applyAlignment="1">
      <alignment vertical="center" wrapText="1"/>
    </xf>
    <xf numFmtId="0" fontId="0" fillId="0" borderId="20" xfId="0" applyBorder="1" applyAlignment="1" applyProtection="1">
      <alignment horizontal="center" vertical="center" wrapText="1"/>
      <protection locked="0"/>
    </xf>
    <xf numFmtId="166" fontId="10" fillId="2" borderId="27" xfId="0" applyNumberFormat="1" applyFont="1" applyFill="1" applyBorder="1" applyAlignment="1" applyProtection="1">
      <alignment horizontal="center" vertical="center" wrapText="1"/>
      <protection locked="0"/>
    </xf>
    <xf numFmtId="0" fontId="14" fillId="0" borderId="17" xfId="0" applyFont="1" applyBorder="1" applyAlignment="1">
      <alignment vertical="center"/>
    </xf>
    <xf numFmtId="0" fontId="14" fillId="0" borderId="17" xfId="0" applyFont="1" applyBorder="1" applyAlignment="1">
      <alignment vertical="center" wrapText="1"/>
    </xf>
    <xf numFmtId="0" fontId="16" fillId="2" borderId="61" xfId="0" applyFont="1" applyFill="1" applyBorder="1" applyAlignment="1" applyProtection="1">
      <alignment vertical="top" wrapText="1"/>
      <protection locked="0"/>
    </xf>
    <xf numFmtId="0" fontId="16" fillId="2" borderId="27" xfId="0" applyFont="1" applyFill="1" applyBorder="1" applyAlignment="1" applyProtection="1">
      <alignment vertical="center" wrapText="1"/>
      <protection locked="0"/>
    </xf>
    <xf numFmtId="167" fontId="16" fillId="2" borderId="27" xfId="0" applyNumberFormat="1" applyFont="1" applyFill="1" applyBorder="1" applyAlignment="1" applyProtection="1">
      <alignment horizontal="center" vertical="center" wrapText="1" readingOrder="1"/>
      <protection locked="0"/>
    </xf>
    <xf numFmtId="166" fontId="16" fillId="2" borderId="27" xfId="0" applyNumberFormat="1" applyFont="1" applyFill="1" applyBorder="1" applyAlignment="1" applyProtection="1">
      <alignment horizontal="center" vertical="center" wrapText="1"/>
      <protection locked="0"/>
    </xf>
    <xf numFmtId="0" fontId="16" fillId="2" borderId="65" xfId="0" applyFont="1" applyFill="1" applyBorder="1" applyAlignment="1" applyProtection="1">
      <alignment vertical="top" wrapText="1"/>
      <protection locked="0"/>
    </xf>
    <xf numFmtId="0" fontId="16" fillId="2" borderId="66" xfId="0" applyFont="1" applyFill="1" applyBorder="1" applyAlignment="1" applyProtection="1">
      <alignment vertical="center" wrapText="1"/>
      <protection locked="0"/>
    </xf>
    <xf numFmtId="0" fontId="10" fillId="2" borderId="26" xfId="0" applyFont="1" applyFill="1" applyBorder="1" applyAlignment="1" applyProtection="1">
      <alignment vertical="top" wrapText="1"/>
      <protection locked="0"/>
    </xf>
    <xf numFmtId="0" fontId="3" fillId="2" borderId="48" xfId="0" applyFont="1" applyFill="1" applyBorder="1" applyAlignment="1" applyProtection="1">
      <alignment vertical="center" wrapText="1"/>
      <protection locked="0"/>
    </xf>
    <xf numFmtId="10" fontId="16" fillId="10" borderId="27" xfId="2" applyNumberFormat="1" applyFont="1" applyFill="1" applyBorder="1" applyAlignment="1" applyProtection="1">
      <alignment horizontal="center" vertical="center" wrapText="1" readingOrder="1"/>
      <protection locked="0"/>
    </xf>
    <xf numFmtId="168" fontId="16" fillId="10" borderId="62" xfId="0" applyNumberFormat="1" applyFont="1" applyFill="1" applyBorder="1" applyAlignment="1" applyProtection="1">
      <alignment horizontal="center" vertical="center" wrapText="1" readingOrder="1"/>
      <protection locked="0"/>
    </xf>
    <xf numFmtId="10" fontId="16" fillId="10" borderId="66" xfId="2" applyNumberFormat="1" applyFont="1" applyFill="1" applyBorder="1" applyAlignment="1" applyProtection="1">
      <alignment horizontal="center" vertical="center" wrapText="1" readingOrder="1"/>
      <protection locked="0"/>
    </xf>
    <xf numFmtId="10" fontId="16" fillId="10" borderId="67" xfId="2" applyNumberFormat="1" applyFont="1" applyFill="1" applyBorder="1" applyAlignment="1" applyProtection="1">
      <alignment horizontal="center" vertical="center" wrapText="1" readingOrder="1"/>
      <protection locked="0"/>
    </xf>
    <xf numFmtId="0" fontId="14" fillId="2" borderId="68" xfId="0" applyFont="1" applyFill="1" applyBorder="1" applyAlignment="1" applyProtection="1">
      <alignment vertical="center" wrapText="1"/>
      <protection locked="0"/>
    </xf>
    <xf numFmtId="0" fontId="14" fillId="2" borderId="71" xfId="0" applyFont="1" applyFill="1" applyBorder="1" applyAlignment="1" applyProtection="1">
      <alignment vertical="center" wrapText="1"/>
      <protection locked="0"/>
    </xf>
    <xf numFmtId="10" fontId="21" fillId="10" borderId="27" xfId="2" applyNumberFormat="1" applyFont="1" applyFill="1" applyBorder="1" applyAlignment="1" applyProtection="1">
      <alignment horizontal="center" vertical="center" wrapText="1" readingOrder="1"/>
      <protection locked="0"/>
    </xf>
    <xf numFmtId="10" fontId="10" fillId="10" borderId="27" xfId="2" applyNumberFormat="1" applyFont="1" applyFill="1" applyBorder="1" applyAlignment="1" applyProtection="1">
      <alignment horizontal="center" vertical="center" wrapText="1" readingOrder="1"/>
      <protection locked="0"/>
    </xf>
    <xf numFmtId="168" fontId="10" fillId="10" borderId="23" xfId="0" applyNumberFormat="1" applyFont="1" applyFill="1" applyBorder="1" applyAlignment="1" applyProtection="1">
      <alignment horizontal="center" vertical="center" wrapText="1" readingOrder="1"/>
      <protection locked="0"/>
    </xf>
    <xf numFmtId="166" fontId="10" fillId="0" borderId="27" xfId="0" applyNumberFormat="1" applyFont="1" applyBorder="1" applyAlignment="1" applyProtection="1">
      <alignment horizontal="center" vertical="center" wrapText="1" readingOrder="1"/>
      <protection locked="0"/>
    </xf>
    <xf numFmtId="166" fontId="16" fillId="0" borderId="27" xfId="0" applyNumberFormat="1" applyFont="1" applyBorder="1" applyAlignment="1" applyProtection="1">
      <alignment horizontal="center" vertical="center" wrapText="1" readingOrder="1"/>
      <protection locked="0"/>
    </xf>
    <xf numFmtId="167" fontId="16" fillId="0" borderId="27" xfId="0" applyNumberFormat="1" applyFont="1" applyBorder="1" applyAlignment="1" applyProtection="1">
      <alignment horizontal="center" vertical="center" wrapText="1" readingOrder="1"/>
      <protection locked="0"/>
    </xf>
    <xf numFmtId="166" fontId="16" fillId="0" borderId="66" xfId="0" applyNumberFormat="1" applyFont="1" applyBorder="1" applyAlignment="1" applyProtection="1">
      <alignment horizontal="center" vertical="center" wrapText="1" readingOrder="1"/>
      <protection locked="0"/>
    </xf>
    <xf numFmtId="167" fontId="16" fillId="0" borderId="66" xfId="0" applyNumberFormat="1" applyFont="1" applyBorder="1" applyAlignment="1" applyProtection="1">
      <alignment horizontal="center" vertical="center" wrapText="1" readingOrder="1"/>
      <protection locked="0"/>
    </xf>
    <xf numFmtId="0" fontId="6" fillId="0" borderId="0" xfId="0" applyFont="1" applyAlignment="1">
      <alignment horizontal="center"/>
    </xf>
    <xf numFmtId="0" fontId="6" fillId="0" borderId="6" xfId="0" applyFont="1" applyBorder="1" applyAlignment="1">
      <alignment horizontal="center"/>
    </xf>
    <xf numFmtId="0" fontId="8" fillId="5" borderId="5" xfId="0" applyFont="1" applyFill="1" applyBorder="1" applyAlignment="1">
      <alignment horizontal="left" vertical="center"/>
    </xf>
    <xf numFmtId="0" fontId="8" fillId="5" borderId="0" xfId="0" applyFont="1" applyFill="1" applyAlignment="1">
      <alignment horizontal="left" vertical="center"/>
    </xf>
    <xf numFmtId="0" fontId="8" fillId="5" borderId="6" xfId="0" applyFont="1" applyFill="1" applyBorder="1" applyAlignment="1">
      <alignment horizontal="left" vertical="center"/>
    </xf>
    <xf numFmtId="0" fontId="9" fillId="6" borderId="5" xfId="0" applyFont="1" applyFill="1" applyBorder="1" applyAlignment="1">
      <alignment horizontal="left" vertical="center" wrapText="1"/>
    </xf>
    <xf numFmtId="0" fontId="9" fillId="6" borderId="0" xfId="0" applyFont="1" applyFill="1" applyAlignment="1">
      <alignment horizontal="left" vertical="center" wrapText="1"/>
    </xf>
    <xf numFmtId="0" fontId="9" fillId="6" borderId="6"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6" xfId="0" applyFont="1" applyFill="1" applyBorder="1" applyAlignment="1">
      <alignment horizontal="left" vertical="center" wrapText="1"/>
    </xf>
    <xf numFmtId="0" fontId="10" fillId="2" borderId="20" xfId="0" applyFont="1" applyFill="1" applyBorder="1" applyAlignment="1" applyProtection="1">
      <alignment horizontal="left" vertical="center" wrapText="1"/>
      <protection locked="0"/>
    </xf>
    <xf numFmtId="0" fontId="10" fillId="2" borderId="32" xfId="0" applyFont="1" applyFill="1" applyBorder="1" applyAlignment="1" applyProtection="1">
      <alignment horizontal="left" vertical="center" wrapText="1"/>
      <protection locked="0"/>
    </xf>
    <xf numFmtId="0" fontId="10" fillId="2" borderId="33" xfId="0" applyFont="1" applyFill="1" applyBorder="1" applyAlignment="1" applyProtection="1">
      <alignment horizontal="left" vertical="center" wrapText="1"/>
      <protection locked="0"/>
    </xf>
    <xf numFmtId="0" fontId="6" fillId="2" borderId="20" xfId="0" applyFont="1" applyFill="1" applyBorder="1" applyAlignment="1" applyProtection="1">
      <alignment horizontal="left" vertical="center" wrapText="1"/>
      <protection locked="0"/>
    </xf>
    <xf numFmtId="0" fontId="6" fillId="2" borderId="32" xfId="0" applyFont="1" applyFill="1" applyBorder="1" applyAlignment="1" applyProtection="1">
      <alignment horizontal="left" vertical="center" wrapText="1"/>
      <protection locked="0"/>
    </xf>
    <xf numFmtId="0" fontId="6" fillId="2" borderId="33" xfId="0" applyFont="1" applyFill="1" applyBorder="1" applyAlignment="1" applyProtection="1">
      <alignment horizontal="left" vertical="center" wrapText="1"/>
      <protection locked="0"/>
    </xf>
    <xf numFmtId="0" fontId="9" fillId="0" borderId="20" xfId="0" applyFont="1" applyBorder="1" applyAlignment="1" applyProtection="1">
      <alignment horizontal="left" vertical="center" wrapText="1"/>
      <protection locked="0"/>
    </xf>
    <xf numFmtId="0" fontId="9" fillId="0" borderId="32" xfId="0" applyFont="1" applyBorder="1" applyAlignment="1" applyProtection="1">
      <alignment horizontal="left" vertical="center" wrapText="1"/>
      <protection locked="0"/>
    </xf>
    <xf numFmtId="0" fontId="9" fillId="0" borderId="33" xfId="0" applyFont="1" applyBorder="1" applyAlignment="1" applyProtection="1">
      <alignment horizontal="left" vertical="center" wrapText="1"/>
      <protection locked="0"/>
    </xf>
    <xf numFmtId="0" fontId="6" fillId="0" borderId="20" xfId="0" applyFont="1" applyBorder="1" applyAlignment="1" applyProtection="1">
      <alignment horizontal="left" vertical="center" wrapText="1"/>
      <protection locked="0"/>
    </xf>
    <xf numFmtId="0" fontId="6" fillId="0" borderId="32" xfId="0" applyFont="1" applyBorder="1" applyAlignment="1" applyProtection="1">
      <alignment horizontal="left" vertical="center" wrapText="1"/>
      <protection locked="0"/>
    </xf>
    <xf numFmtId="0" fontId="6" fillId="0" borderId="33" xfId="0" applyFont="1" applyBorder="1" applyAlignment="1" applyProtection="1">
      <alignment horizontal="left" vertical="center" wrapText="1"/>
      <protection locked="0"/>
    </xf>
    <xf numFmtId="0" fontId="9" fillId="2" borderId="20" xfId="0" applyFont="1" applyFill="1" applyBorder="1" applyAlignment="1" applyProtection="1">
      <alignment horizontal="left" vertical="center" wrapText="1"/>
      <protection locked="0"/>
    </xf>
    <xf numFmtId="0" fontId="9" fillId="2" borderId="32" xfId="0" applyFont="1" applyFill="1" applyBorder="1" applyAlignment="1" applyProtection="1">
      <alignment horizontal="left" vertical="center" wrapText="1"/>
      <protection locked="0"/>
    </xf>
    <xf numFmtId="0" fontId="9" fillId="2" borderId="33" xfId="0" applyFont="1" applyFill="1" applyBorder="1" applyAlignment="1" applyProtection="1">
      <alignment horizontal="left" vertical="center" wrapText="1"/>
      <protection locked="0"/>
    </xf>
    <xf numFmtId="0" fontId="22" fillId="2" borderId="17" xfId="0" applyFont="1" applyFill="1" applyBorder="1" applyAlignment="1" applyProtection="1">
      <alignment horizontal="left" vertical="center" wrapText="1"/>
      <protection locked="0"/>
    </xf>
    <xf numFmtId="0" fontId="23" fillId="2" borderId="17" xfId="0" applyFont="1" applyFill="1" applyBorder="1" applyAlignment="1" applyProtection="1">
      <alignment horizontal="left" vertical="center" wrapText="1"/>
      <protection locked="0"/>
    </xf>
    <xf numFmtId="0" fontId="6" fillId="2" borderId="17" xfId="0" applyFont="1" applyFill="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6" fillId="0" borderId="17" xfId="0" applyFont="1" applyBorder="1" applyAlignment="1" applyProtection="1">
      <alignment horizontal="left" vertical="center" wrapText="1"/>
      <protection locked="0"/>
    </xf>
    <xf numFmtId="0" fontId="20" fillId="0" borderId="20" xfId="0" applyFont="1" applyBorder="1" applyAlignment="1" applyProtection="1">
      <alignment horizontal="left" vertical="center" wrapText="1"/>
      <protection locked="0"/>
    </xf>
    <xf numFmtId="0" fontId="12" fillId="9" borderId="27" xfId="0" applyFont="1" applyFill="1" applyBorder="1" applyAlignment="1">
      <alignment horizontal="center" vertical="center" wrapText="1" readingOrder="1"/>
    </xf>
    <xf numFmtId="0" fontId="10" fillId="7" borderId="28" xfId="0" applyFont="1" applyFill="1" applyBorder="1" applyAlignment="1">
      <alignment vertical="top" wrapText="1"/>
    </xf>
    <xf numFmtId="0" fontId="10" fillId="7" borderId="27" xfId="0" applyFont="1" applyFill="1" applyBorder="1" applyAlignment="1">
      <alignment vertical="top" wrapText="1"/>
    </xf>
    <xf numFmtId="0" fontId="9" fillId="6" borderId="5" xfId="0" applyFont="1" applyFill="1" applyBorder="1" applyAlignment="1">
      <alignment horizontal="left" vertical="center"/>
    </xf>
    <xf numFmtId="0" fontId="9" fillId="6" borderId="0" xfId="0" applyFont="1" applyFill="1" applyAlignment="1">
      <alignment horizontal="left" vertical="center"/>
    </xf>
    <xf numFmtId="0" fontId="9" fillId="6" borderId="6" xfId="0" applyFont="1" applyFill="1" applyBorder="1" applyAlignment="1">
      <alignment horizontal="left" vertical="center"/>
    </xf>
    <xf numFmtId="0" fontId="9" fillId="2" borderId="17" xfId="0" applyFont="1" applyFill="1" applyBorder="1" applyAlignment="1" applyProtection="1">
      <alignment horizontal="left" vertical="center" wrapText="1"/>
      <protection locked="0"/>
    </xf>
    <xf numFmtId="0" fontId="11" fillId="7" borderId="21" xfId="0" applyFont="1" applyFill="1" applyBorder="1" applyAlignment="1">
      <alignment horizontal="center" vertical="center" wrapText="1" readingOrder="1"/>
    </xf>
    <xf numFmtId="0" fontId="11" fillId="7" borderId="22" xfId="0" applyFont="1" applyFill="1" applyBorder="1" applyAlignment="1">
      <alignment horizontal="center" vertical="center" wrapText="1" readingOrder="1"/>
    </xf>
    <xf numFmtId="0" fontId="11" fillId="7" borderId="23" xfId="0" applyFont="1" applyFill="1" applyBorder="1" applyAlignment="1">
      <alignment horizontal="center" vertical="center" wrapText="1" readingOrder="1"/>
    </xf>
    <xf numFmtId="0" fontId="11" fillId="7" borderId="24" xfId="0" applyFont="1" applyFill="1" applyBorder="1" applyAlignment="1">
      <alignment horizontal="center" vertical="center" wrapText="1" readingOrder="1"/>
    </xf>
    <xf numFmtId="0" fontId="11" fillId="7" borderId="25" xfId="0" applyFont="1" applyFill="1" applyBorder="1" applyAlignment="1">
      <alignment horizontal="center" vertical="center" wrapText="1" readingOrder="1"/>
    </xf>
    <xf numFmtId="39" fontId="10" fillId="0" borderId="26" xfId="1" applyNumberFormat="1" applyFont="1" applyFill="1" applyBorder="1" applyAlignment="1" applyProtection="1">
      <alignment horizontal="center" vertical="center" wrapText="1" readingOrder="1"/>
      <protection locked="0"/>
    </xf>
    <xf numFmtId="39" fontId="10" fillId="0" borderId="27" xfId="1" applyNumberFormat="1" applyFont="1" applyFill="1" applyBorder="1" applyAlignment="1" applyProtection="1">
      <alignment horizontal="center" vertical="center" wrapText="1" readingOrder="1"/>
      <protection locked="0"/>
    </xf>
    <xf numFmtId="39" fontId="10" fillId="0" borderId="23" xfId="1" applyNumberFormat="1" applyFont="1" applyFill="1" applyBorder="1" applyAlignment="1" applyProtection="1">
      <alignment horizontal="center" vertical="center" wrapText="1" readingOrder="1"/>
      <protection locked="0"/>
    </xf>
    <xf numFmtId="39" fontId="10" fillId="0" borderId="24" xfId="1" applyNumberFormat="1" applyFont="1" applyFill="1" applyBorder="1" applyAlignment="1" applyProtection="1">
      <alignment horizontal="center" vertical="center" wrapText="1" readingOrder="1"/>
      <protection locked="0"/>
    </xf>
    <xf numFmtId="39" fontId="10" fillId="0" borderId="22" xfId="1" applyNumberFormat="1" applyFont="1" applyFill="1" applyBorder="1" applyAlignment="1" applyProtection="1">
      <alignment horizontal="center" vertical="center" wrapText="1" readingOrder="1"/>
      <protection locked="0"/>
    </xf>
    <xf numFmtId="10" fontId="10" fillId="8" borderId="27" xfId="2" applyNumberFormat="1" applyFont="1" applyFill="1" applyBorder="1" applyAlignment="1" applyProtection="1">
      <alignment horizontal="center" vertical="center" wrapText="1" readingOrder="1"/>
    </xf>
    <xf numFmtId="10" fontId="10" fillId="8" borderId="28" xfId="2" applyNumberFormat="1" applyFont="1" applyFill="1" applyBorder="1" applyAlignment="1" applyProtection="1">
      <alignment horizontal="center" vertical="center" wrapText="1" readingOrder="1"/>
    </xf>
    <xf numFmtId="0" fontId="6" fillId="2" borderId="20" xfId="0" applyFont="1" applyFill="1" applyBorder="1" applyAlignment="1">
      <alignment horizontal="justify" vertical="justify" wrapText="1"/>
    </xf>
    <xf numFmtId="0" fontId="6" fillId="2" borderId="32" xfId="0" applyFont="1" applyFill="1" applyBorder="1" applyAlignment="1">
      <alignment horizontal="justify" vertical="justify" wrapText="1"/>
    </xf>
    <xf numFmtId="0" fontId="6" fillId="2" borderId="33" xfId="0" applyFont="1" applyFill="1" applyBorder="1" applyAlignment="1">
      <alignment horizontal="justify" vertical="justify" wrapText="1"/>
    </xf>
    <xf numFmtId="0" fontId="6" fillId="0" borderId="18" xfId="0" applyFont="1" applyBorder="1" applyAlignment="1" applyProtection="1">
      <alignment horizontal="left" vertical="center" wrapText="1"/>
      <protection locked="0"/>
    </xf>
    <xf numFmtId="0" fontId="6" fillId="2" borderId="17" xfId="0" applyFont="1" applyFill="1" applyBorder="1" applyAlignment="1">
      <alignment horizontal="left" vertical="center" wrapText="1"/>
    </xf>
    <xf numFmtId="49" fontId="6" fillId="0" borderId="17" xfId="0" quotePrefix="1" applyNumberFormat="1" applyFont="1" applyBorder="1" applyAlignment="1" applyProtection="1">
      <alignment horizontal="left" vertical="center" wrapText="1"/>
      <protection locked="0"/>
    </xf>
    <xf numFmtId="49" fontId="6" fillId="0" borderId="18" xfId="0" quotePrefix="1" applyNumberFormat="1" applyFont="1" applyBorder="1" applyAlignment="1" applyProtection="1">
      <alignment horizontal="left" vertical="center" wrapText="1"/>
      <protection locked="0"/>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3" borderId="5"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6"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6" fillId="0" borderId="1" xfId="0" applyFont="1" applyBorder="1" applyAlignment="1">
      <alignment horizontal="center"/>
    </xf>
    <xf numFmtId="0" fontId="6" fillId="0" borderId="14" xfId="0" applyFont="1" applyBorder="1" applyAlignment="1">
      <alignment horizontal="center"/>
    </xf>
    <xf numFmtId="0" fontId="6" fillId="0" borderId="15" xfId="0" applyFont="1" applyBorder="1" applyAlignment="1">
      <alignment horizontal="center"/>
    </xf>
    <xf numFmtId="0" fontId="6" fillId="4" borderId="5" xfId="0" applyFont="1" applyFill="1" applyBorder="1" applyAlignment="1">
      <alignment horizontal="center"/>
    </xf>
    <xf numFmtId="0" fontId="6" fillId="4" borderId="0" xfId="0" applyFont="1" applyFill="1" applyAlignment="1">
      <alignment horizontal="center"/>
    </xf>
    <xf numFmtId="0" fontId="6" fillId="4" borderId="6" xfId="0" applyFont="1" applyFill="1" applyBorder="1" applyAlignment="1">
      <alignment horizontal="center"/>
    </xf>
    <xf numFmtId="0" fontId="3" fillId="6" borderId="51" xfId="0" applyFont="1" applyFill="1" applyBorder="1" applyAlignment="1">
      <alignment horizontal="left" vertical="center"/>
    </xf>
    <xf numFmtId="0" fontId="3" fillId="6" borderId="0" xfId="0" applyFont="1" applyFill="1" applyAlignment="1">
      <alignment horizontal="left" vertical="center"/>
    </xf>
    <xf numFmtId="0" fontId="3" fillId="6" borderId="41" xfId="0" applyFont="1" applyFill="1" applyBorder="1" applyAlignment="1">
      <alignment horizontal="left" vertical="center"/>
    </xf>
    <xf numFmtId="0" fontId="18" fillId="9" borderId="27" xfId="0" applyFont="1" applyFill="1" applyBorder="1" applyAlignment="1">
      <alignment horizontal="center" vertical="center" wrapText="1" readingOrder="1"/>
    </xf>
    <xf numFmtId="0" fontId="16" fillId="7" borderId="27" xfId="0" applyFont="1" applyFill="1" applyBorder="1" applyAlignment="1">
      <alignment vertical="top" wrapText="1"/>
    </xf>
    <xf numFmtId="0" fontId="9" fillId="0" borderId="0" xfId="0" applyFont="1" applyAlignment="1">
      <alignment horizontal="center"/>
    </xf>
    <xf numFmtId="0" fontId="9" fillId="0" borderId="6" xfId="0" applyFont="1" applyBorder="1" applyAlignment="1">
      <alignment horizontal="center"/>
    </xf>
    <xf numFmtId="0" fontId="3" fillId="6" borderId="5"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6" xfId="0" applyFont="1" applyFill="1" applyBorder="1" applyAlignment="1">
      <alignment horizontal="left" vertical="center" wrapText="1"/>
    </xf>
    <xf numFmtId="0" fontId="2" fillId="5" borderId="5" xfId="0" applyFont="1" applyFill="1" applyBorder="1" applyAlignment="1">
      <alignment horizontal="left" vertical="center"/>
    </xf>
    <xf numFmtId="0" fontId="2" fillId="5" borderId="0" xfId="0" applyFont="1" applyFill="1" applyAlignment="1">
      <alignment horizontal="left" vertical="center"/>
    </xf>
    <xf numFmtId="0" fontId="2" fillId="5" borderId="6" xfId="0" applyFont="1" applyFill="1" applyBorder="1" applyAlignment="1">
      <alignment horizontal="left" vertical="center"/>
    </xf>
    <xf numFmtId="0" fontId="3" fillId="6" borderId="5" xfId="0" applyFont="1" applyFill="1" applyBorder="1" applyAlignment="1">
      <alignment horizontal="left" vertical="center"/>
    </xf>
    <xf numFmtId="0" fontId="3" fillId="6" borderId="6" xfId="0" applyFont="1" applyFill="1" applyBorder="1" applyAlignment="1">
      <alignment horizontal="left" vertical="center"/>
    </xf>
    <xf numFmtId="0" fontId="3" fillId="2" borderId="69" xfId="0" applyFont="1" applyFill="1" applyBorder="1" applyAlignment="1" applyProtection="1">
      <alignment horizontal="left" vertical="center" wrapText="1"/>
      <protection locked="0"/>
    </xf>
    <xf numFmtId="0" fontId="3" fillId="2" borderId="70" xfId="0" applyFont="1" applyFill="1" applyBorder="1" applyAlignment="1" applyProtection="1">
      <alignment horizontal="left" vertical="center" wrapText="1"/>
      <protection locked="0"/>
    </xf>
    <xf numFmtId="0" fontId="0" fillId="2" borderId="72" xfId="0" applyFill="1" applyBorder="1" applyAlignment="1" applyProtection="1">
      <alignment horizontal="left" vertical="center" wrapText="1"/>
      <protection locked="0"/>
    </xf>
    <xf numFmtId="0" fontId="0" fillId="2" borderId="73" xfId="0" applyFill="1" applyBorder="1" applyAlignment="1" applyProtection="1">
      <alignment horizontal="left" vertical="center" wrapText="1"/>
      <protection locked="0"/>
    </xf>
    <xf numFmtId="0" fontId="0" fillId="2" borderId="54" xfId="0" applyFill="1" applyBorder="1" applyAlignment="1" applyProtection="1">
      <alignment horizontal="left" vertical="center" wrapText="1"/>
      <protection locked="0"/>
    </xf>
    <xf numFmtId="0" fontId="0" fillId="2" borderId="36" xfId="0" applyFill="1" applyBorder="1" applyAlignment="1" applyProtection="1">
      <alignment horizontal="left" vertical="center" wrapText="1"/>
      <protection locked="0"/>
    </xf>
    <xf numFmtId="0" fontId="0" fillId="2" borderId="55" xfId="0" applyFill="1" applyBorder="1" applyAlignment="1" applyProtection="1">
      <alignment horizontal="left" vertical="center" wrapText="1"/>
      <protection locked="0"/>
    </xf>
    <xf numFmtId="0" fontId="0" fillId="2" borderId="34" xfId="0" applyFill="1" applyBorder="1" applyAlignment="1" applyProtection="1">
      <alignment horizontal="left" vertical="center" wrapText="1"/>
      <protection locked="0"/>
    </xf>
    <xf numFmtId="0" fontId="0" fillId="2" borderId="49" xfId="0" applyFill="1" applyBorder="1" applyAlignment="1" applyProtection="1">
      <alignment horizontal="left" vertical="center" wrapText="1"/>
      <protection locked="0"/>
    </xf>
    <xf numFmtId="0" fontId="3" fillId="2" borderId="46" xfId="0" applyFont="1" applyFill="1" applyBorder="1" applyAlignment="1" applyProtection="1">
      <alignment horizontal="left" vertical="center" wrapText="1"/>
      <protection locked="0"/>
    </xf>
    <xf numFmtId="0" fontId="3" fillId="2" borderId="47" xfId="0" applyFont="1" applyFill="1" applyBorder="1" applyAlignment="1" applyProtection="1">
      <alignment horizontal="left" vertical="center" wrapText="1"/>
      <protection locked="0"/>
    </xf>
    <xf numFmtId="0" fontId="0" fillId="2" borderId="35" xfId="0" applyFill="1" applyBorder="1" applyAlignment="1" applyProtection="1">
      <alignment horizontal="justify" vertical="justify" wrapText="1"/>
      <protection locked="0"/>
    </xf>
    <xf numFmtId="0" fontId="0" fillId="2" borderId="40" xfId="0" applyFill="1" applyBorder="1" applyAlignment="1" applyProtection="1">
      <alignment horizontal="justify" vertical="justify" wrapText="1"/>
      <protection locked="0"/>
    </xf>
    <xf numFmtId="0" fontId="0" fillId="2" borderId="20" xfId="0" applyFill="1" applyBorder="1" applyAlignment="1" applyProtection="1">
      <alignment horizontal="left" vertical="center" wrapText="1"/>
      <protection locked="0"/>
    </xf>
    <xf numFmtId="0" fontId="0" fillId="2" borderId="32" xfId="0" applyFill="1" applyBorder="1" applyAlignment="1" applyProtection="1">
      <alignment horizontal="left" vertical="center" wrapText="1"/>
      <protection locked="0"/>
    </xf>
    <xf numFmtId="0" fontId="0" fillId="2" borderId="38" xfId="0" applyFill="1" applyBorder="1" applyAlignment="1" applyProtection="1">
      <alignment horizontal="left" vertical="center" wrapText="1"/>
      <protection locked="0"/>
    </xf>
    <xf numFmtId="0" fontId="0" fillId="2" borderId="52" xfId="0" applyFill="1" applyBorder="1" applyAlignment="1" applyProtection="1">
      <alignment horizontal="left" vertical="center" wrapText="1"/>
      <protection locked="0"/>
    </xf>
    <xf numFmtId="0" fontId="0" fillId="2" borderId="53" xfId="0" applyFill="1" applyBorder="1" applyAlignment="1" applyProtection="1">
      <alignment horizontal="left" vertical="center" wrapText="1"/>
      <protection locked="0"/>
    </xf>
    <xf numFmtId="0" fontId="0" fillId="2" borderId="0" xfId="0" applyFill="1" applyAlignment="1" applyProtection="1">
      <alignment horizontal="left" vertical="center" wrapText="1"/>
      <protection locked="0"/>
    </xf>
    <xf numFmtId="0" fontId="0" fillId="2" borderId="41" xfId="0" applyFill="1" applyBorder="1" applyAlignment="1" applyProtection="1">
      <alignment horizontal="left" vertical="center" wrapText="1"/>
      <protection locked="0"/>
    </xf>
    <xf numFmtId="0" fontId="0" fillId="2" borderId="43" xfId="0" applyFill="1" applyBorder="1" applyAlignment="1" applyProtection="1">
      <alignment horizontal="left" vertical="center" wrapText="1"/>
      <protection locked="0"/>
    </xf>
    <xf numFmtId="0" fontId="0" fillId="2" borderId="44" xfId="0" applyFill="1" applyBorder="1" applyAlignment="1" applyProtection="1">
      <alignment horizontal="left" vertical="center" wrapText="1"/>
      <protection locked="0"/>
    </xf>
    <xf numFmtId="0" fontId="0" fillId="0" borderId="17" xfId="0" applyBorder="1" applyAlignment="1">
      <alignment horizontal="left" vertical="center" wrapText="1"/>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16" fillId="7" borderId="62" xfId="0" applyFont="1" applyFill="1" applyBorder="1" applyAlignment="1">
      <alignment vertical="top" wrapText="1"/>
    </xf>
    <xf numFmtId="0" fontId="0" fillId="0" borderId="17"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3" fillId="6" borderId="56" xfId="0" applyFont="1" applyFill="1" applyBorder="1" applyAlignment="1">
      <alignment horizontal="left" vertical="center"/>
    </xf>
    <xf numFmtId="0" fontId="3" fillId="6" borderId="57" xfId="0" applyFont="1" applyFill="1" applyBorder="1" applyAlignment="1">
      <alignment horizontal="left" vertical="center"/>
    </xf>
    <xf numFmtId="0" fontId="3" fillId="6" borderId="58" xfId="0" applyFont="1" applyFill="1" applyBorder="1" applyAlignment="1">
      <alignment horizontal="left" vertical="center"/>
    </xf>
    <xf numFmtId="0" fontId="17" fillId="7" borderId="59" xfId="0" applyFont="1" applyFill="1" applyBorder="1" applyAlignment="1">
      <alignment horizontal="center" vertical="center" wrapText="1" readingOrder="1"/>
    </xf>
    <xf numFmtId="0" fontId="17" fillId="7" borderId="22" xfId="0" applyFont="1" applyFill="1" applyBorder="1" applyAlignment="1">
      <alignment horizontal="center" vertical="center" wrapText="1" readingOrder="1"/>
    </xf>
    <xf numFmtId="0" fontId="17" fillId="7" borderId="23" xfId="0" applyFont="1" applyFill="1" applyBorder="1" applyAlignment="1">
      <alignment horizontal="center" vertical="center" wrapText="1" readingOrder="1"/>
    </xf>
    <xf numFmtId="0" fontId="17" fillId="7" borderId="24" xfId="0" applyFont="1" applyFill="1" applyBorder="1" applyAlignment="1">
      <alignment horizontal="center" vertical="center" wrapText="1" readingOrder="1"/>
    </xf>
    <xf numFmtId="0" fontId="17" fillId="7" borderId="60" xfId="0" applyFont="1" applyFill="1" applyBorder="1" applyAlignment="1">
      <alignment horizontal="center" vertical="center" wrapText="1" readingOrder="1"/>
    </xf>
    <xf numFmtId="39" fontId="16" fillId="2" borderId="61" xfId="1" applyNumberFormat="1" applyFont="1" applyFill="1" applyBorder="1" applyAlignment="1" applyProtection="1">
      <alignment horizontal="center" vertical="center" wrapText="1" readingOrder="1"/>
      <protection locked="0"/>
    </xf>
    <xf numFmtId="39" fontId="16" fillId="2" borderId="27" xfId="1" applyNumberFormat="1" applyFont="1" applyFill="1" applyBorder="1" applyAlignment="1" applyProtection="1">
      <alignment horizontal="center" vertical="center" wrapText="1" readingOrder="1"/>
      <protection locked="0"/>
    </xf>
    <xf numFmtId="39" fontId="16" fillId="2" borderId="23" xfId="1" applyNumberFormat="1" applyFont="1" applyFill="1" applyBorder="1" applyAlignment="1" applyProtection="1">
      <alignment horizontal="center" vertical="center" wrapText="1" readingOrder="1"/>
      <protection locked="0"/>
    </xf>
    <xf numFmtId="39" fontId="16" fillId="2" borderId="24" xfId="1" applyNumberFormat="1" applyFont="1" applyFill="1" applyBorder="1" applyAlignment="1" applyProtection="1">
      <alignment horizontal="center" vertical="center" wrapText="1" readingOrder="1"/>
      <protection locked="0"/>
    </xf>
    <xf numFmtId="39" fontId="16" fillId="2" borderId="22" xfId="1" applyNumberFormat="1" applyFont="1" applyFill="1" applyBorder="1" applyAlignment="1" applyProtection="1">
      <alignment horizontal="center" vertical="center" wrapText="1" readingOrder="1"/>
      <protection locked="0"/>
    </xf>
    <xf numFmtId="10" fontId="16" fillId="2" borderId="27" xfId="2" applyNumberFormat="1" applyFont="1" applyFill="1" applyBorder="1" applyAlignment="1" applyProtection="1">
      <alignment horizontal="center" vertical="center" wrapText="1" readingOrder="1"/>
    </xf>
    <xf numFmtId="10" fontId="16" fillId="2" borderId="62" xfId="2" applyNumberFormat="1" applyFont="1" applyFill="1" applyBorder="1" applyAlignment="1" applyProtection="1">
      <alignment horizontal="center" vertical="center" wrapText="1" readingOrder="1"/>
    </xf>
    <xf numFmtId="0" fontId="0" fillId="0" borderId="17" xfId="0" applyBorder="1" applyAlignment="1" applyProtection="1">
      <alignment horizontal="justify" vertical="justify" wrapText="1"/>
      <protection locked="0"/>
    </xf>
    <xf numFmtId="0" fontId="0" fillId="0" borderId="18" xfId="0" applyBorder="1" applyAlignment="1" applyProtection="1">
      <alignment horizontal="left" vertical="center" wrapText="1"/>
      <protection locked="0"/>
    </xf>
    <xf numFmtId="49" fontId="0" fillId="0" borderId="17" xfId="0" quotePrefix="1" applyNumberFormat="1" applyBorder="1" applyAlignment="1" applyProtection="1">
      <alignment horizontal="left" vertical="center" wrapText="1"/>
      <protection locked="0"/>
    </xf>
    <xf numFmtId="49" fontId="0" fillId="0" borderId="18" xfId="0" quotePrefix="1" applyNumberFormat="1" applyBorder="1" applyAlignment="1" applyProtection="1">
      <alignment horizontal="left" vertical="center" wrapText="1"/>
      <protection locked="0"/>
    </xf>
    <xf numFmtId="0" fontId="14" fillId="3" borderId="5"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6" xfId="0" applyFont="1" applyFill="1" applyBorder="1" applyAlignment="1">
      <alignment horizontal="center" vertical="center" wrapText="1"/>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0" fillId="0" borderId="1" xfId="0" applyBorder="1" applyAlignment="1">
      <alignment horizontal="center"/>
    </xf>
    <xf numFmtId="0" fontId="0" fillId="0" borderId="14" xfId="0" applyBorder="1" applyAlignment="1">
      <alignment horizontal="center"/>
    </xf>
    <xf numFmtId="0" fontId="0" fillId="0" borderId="0" xfId="0" applyAlignment="1">
      <alignment horizontal="center"/>
    </xf>
    <xf numFmtId="0" fontId="0" fillId="0" borderId="15" xfId="0" applyBorder="1" applyAlignment="1">
      <alignment horizontal="center"/>
    </xf>
    <xf numFmtId="0" fontId="0" fillId="4" borderId="5" xfId="0" applyFill="1" applyBorder="1" applyAlignment="1">
      <alignment horizontal="center"/>
    </xf>
    <xf numFmtId="0" fontId="0" fillId="4" borderId="0" xfId="0" applyFill="1" applyAlignment="1">
      <alignment horizontal="center"/>
    </xf>
    <xf numFmtId="0" fontId="0" fillId="4" borderId="6" xfId="0" applyFill="1" applyBorder="1" applyAlignment="1">
      <alignment horizontal="center"/>
    </xf>
  </cellXfs>
  <cellStyles count="3">
    <cellStyle name="Millares" xfId="1" builtinId="3"/>
    <cellStyle name="Normal" xfId="0" builtinId="0"/>
    <cellStyle name="Porcentaje" xfId="2" builtinId="5"/>
  </cellStyles>
  <dxfs count="30">
    <dxf>
      <font>
        <b val="0"/>
        <i val="0"/>
        <strike val="0"/>
        <condense val="0"/>
        <extend val="0"/>
        <outline val="0"/>
        <shadow val="0"/>
        <u val="none"/>
        <vertAlign val="baseline"/>
        <sz val="11"/>
        <color auto="1"/>
        <name val="Calibri"/>
        <scheme val="none"/>
      </font>
      <numFmt numFmtId="168" formatCode="[$-10409]0.00%"/>
      <fill>
        <patternFill patternType="solid">
          <fgColor indexed="64"/>
          <bgColor theme="2" tint="-9.9978637043366805E-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4" formatCode="0.00%"/>
      <fill>
        <patternFill patternType="solid">
          <fgColor indexed="64"/>
          <bgColor theme="2" tint="-9.9978637043366805E-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7" formatCode="[$-10409]#,##0.00;\-#,##0.00"/>
      <fill>
        <patternFill patternType="solid">
          <fgColor indexed="64"/>
          <bgColor theme="0"/>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166" formatCode="[$-10409]#,##0;\-#,##0"/>
      <fill>
        <patternFill patternType="solid">
          <fgColor indexed="64"/>
          <bgColor theme="0"/>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family val="2"/>
        <scheme val="none"/>
      </font>
      <numFmt numFmtId="167" formatCode="[$-10409]#,##0.00;\-#,##0.00"/>
      <fill>
        <patternFill patternType="none">
          <fgColor indexed="64"/>
          <bgColor theme="5" tint="0.5999938962981048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11"/>
        <color auto="1"/>
        <name val="Calibri"/>
        <family val="2"/>
        <scheme val="none"/>
      </font>
      <numFmt numFmtId="166" formatCode="[$-10409]#,##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11"/>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11"/>
        <color auto="1"/>
        <name val="Calibri"/>
        <scheme val="none"/>
      </font>
      <numFmt numFmtId="166"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1"/>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12"/>
        <color auto="1"/>
        <name val="Calibri"/>
        <scheme val="none"/>
      </font>
      <numFmt numFmtId="14" formatCode="0.00%"/>
      <fill>
        <patternFill patternType="solid">
          <fgColor indexed="64"/>
          <bgColor theme="2" tint="-9.9978637043366805E-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4" formatCode="0.00%"/>
      <fill>
        <patternFill patternType="solid">
          <fgColor indexed="64"/>
          <bgColor theme="2" tint="-9.9978637043366805E-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6"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family val="2"/>
        <scheme val="none"/>
      </font>
      <numFmt numFmtId="167" formatCode="[$-10409]#,##0.00;\-#,##0.00"/>
      <fill>
        <patternFill patternType="none">
          <fgColor indexed="64"/>
          <bgColor rgb="FFFFFFFF"/>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family val="2"/>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166" formatCode="[$-10409]#,##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12"/>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2"/>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9D38CEA7-06E5-4673-913B-37C9797C0B41}"/>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22973</xdr:colOff>
      <xdr:row>1</xdr:row>
      <xdr:rowOff>8964</xdr:rowOff>
    </xdr:from>
    <xdr:to>
      <xdr:col>1</xdr:col>
      <xdr:colOff>1936751</xdr:colOff>
      <xdr:row>3</xdr:row>
      <xdr:rowOff>303118</xdr:rowOff>
    </xdr:to>
    <xdr:pic>
      <xdr:nvPicPr>
        <xdr:cNvPr id="4" name="Imagen 3" descr="Ministerio de Educación Superior, Ciencia y Tecnología | Logopedia | Fandom">
          <a:extLst>
            <a:ext uri="{FF2B5EF4-FFF2-40B4-BE49-F238E27FC236}">
              <a16:creationId xmlns:a16="http://schemas.microsoft.com/office/drawing/2014/main" id="{8A271107-D0AB-4011-A088-14E8B17F3AB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38" t="9539" r="13029" b="14144"/>
        <a:stretch/>
      </xdr:blipFill>
      <xdr:spPr bwMode="auto">
        <a:xfrm>
          <a:off x="419848" y="215339"/>
          <a:ext cx="1913778" cy="1008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165526</xdr:colOff>
      <xdr:row>1</xdr:row>
      <xdr:rowOff>176662</xdr:rowOff>
    </xdr:from>
    <xdr:to>
      <xdr:col>1</xdr:col>
      <xdr:colOff>1789676</xdr:colOff>
      <xdr:row>3</xdr:row>
      <xdr:rowOff>293688</xdr:rowOff>
    </xdr:to>
    <xdr:pic>
      <xdr:nvPicPr>
        <xdr:cNvPr id="2" name="Imagen 2" descr="Ministerio de Educación Superior, Ciencia y Tecnología | Logopedia | Fandom">
          <a:extLst>
            <a:ext uri="{FF2B5EF4-FFF2-40B4-BE49-F238E27FC236}">
              <a16:creationId xmlns:a16="http://schemas.microsoft.com/office/drawing/2014/main" id="{E7661E50-A802-406F-A4BB-B946F37E9654}"/>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638" t="9539" r="13029" b="14144"/>
        <a:stretch/>
      </xdr:blipFill>
      <xdr:spPr bwMode="auto">
        <a:xfrm>
          <a:off x="391745" y="379068"/>
          <a:ext cx="1624150" cy="974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7</xdr:col>
      <xdr:colOff>693964</xdr:colOff>
      <xdr:row>120</xdr:row>
      <xdr:rowOff>171286</xdr:rowOff>
    </xdr:to>
    <xdr:pic>
      <xdr:nvPicPr>
        <xdr:cNvPr id="2" name="Imagen 1">
          <a:extLst>
            <a:ext uri="{FF2B5EF4-FFF2-40B4-BE49-F238E27FC236}">
              <a16:creationId xmlns:a16="http://schemas.microsoft.com/office/drawing/2014/main" id="{5E3468BB-E49C-4324-8DFF-B3EF6C1B7AAD}"/>
            </a:ext>
          </a:extLst>
        </xdr:cNvPr>
        <xdr:cNvPicPr>
          <a:picLocks noChangeAspect="1"/>
        </xdr:cNvPicPr>
      </xdr:nvPicPr>
      <xdr:blipFill>
        <a:blip xmlns:r="http://schemas.openxmlformats.org/officeDocument/2006/relationships" r:embed="rId1"/>
        <a:stretch>
          <a:fillRect/>
        </a:stretch>
      </xdr:blipFill>
      <xdr:spPr>
        <a:xfrm>
          <a:off x="762000" y="21717000"/>
          <a:ext cx="5265964" cy="1314286"/>
        </a:xfrm>
        <a:prstGeom prst="rect">
          <a:avLst/>
        </a:prstGeom>
      </xdr:spPr>
    </xdr:pic>
    <xdr:clientData/>
  </xdr:twoCellAnchor>
  <xdr:twoCellAnchor editAs="oneCell">
    <xdr:from>
      <xdr:col>1</xdr:col>
      <xdr:colOff>0</xdr:colOff>
      <xdr:row>121</xdr:row>
      <xdr:rowOff>0</xdr:rowOff>
    </xdr:from>
    <xdr:to>
      <xdr:col>7</xdr:col>
      <xdr:colOff>599429</xdr:colOff>
      <xdr:row>127</xdr:row>
      <xdr:rowOff>152238</xdr:rowOff>
    </xdr:to>
    <xdr:pic>
      <xdr:nvPicPr>
        <xdr:cNvPr id="3" name="Imagen 2">
          <a:extLst>
            <a:ext uri="{FF2B5EF4-FFF2-40B4-BE49-F238E27FC236}">
              <a16:creationId xmlns:a16="http://schemas.microsoft.com/office/drawing/2014/main" id="{B00957C5-EE0E-4CE2-96C7-CFEE6B3D2C38}"/>
            </a:ext>
          </a:extLst>
        </xdr:cNvPr>
        <xdr:cNvPicPr>
          <a:picLocks noChangeAspect="1"/>
        </xdr:cNvPicPr>
      </xdr:nvPicPr>
      <xdr:blipFill>
        <a:blip xmlns:r="http://schemas.openxmlformats.org/officeDocument/2006/relationships" r:embed="rId2"/>
        <a:stretch>
          <a:fillRect/>
        </a:stretch>
      </xdr:blipFill>
      <xdr:spPr>
        <a:xfrm>
          <a:off x="762000" y="23050500"/>
          <a:ext cx="5171429" cy="1295238"/>
        </a:xfrm>
        <a:prstGeom prst="rect">
          <a:avLst/>
        </a:prstGeom>
      </xdr:spPr>
    </xdr:pic>
    <xdr:clientData/>
  </xdr:twoCellAnchor>
  <xdr:twoCellAnchor editAs="oneCell">
    <xdr:from>
      <xdr:col>1</xdr:col>
      <xdr:colOff>0</xdr:colOff>
      <xdr:row>128</xdr:row>
      <xdr:rowOff>0</xdr:rowOff>
    </xdr:from>
    <xdr:to>
      <xdr:col>7</xdr:col>
      <xdr:colOff>571500</xdr:colOff>
      <xdr:row>145</xdr:row>
      <xdr:rowOff>66262</xdr:rowOff>
    </xdr:to>
    <xdr:pic>
      <xdr:nvPicPr>
        <xdr:cNvPr id="4" name="Imagen 3">
          <a:extLst>
            <a:ext uri="{FF2B5EF4-FFF2-40B4-BE49-F238E27FC236}">
              <a16:creationId xmlns:a16="http://schemas.microsoft.com/office/drawing/2014/main" id="{F829031F-745D-4634-8517-E6A5182E70BE}"/>
            </a:ext>
          </a:extLst>
        </xdr:cNvPr>
        <xdr:cNvPicPr>
          <a:picLocks noChangeAspect="1"/>
        </xdr:cNvPicPr>
      </xdr:nvPicPr>
      <xdr:blipFill>
        <a:blip xmlns:r="http://schemas.openxmlformats.org/officeDocument/2006/relationships" r:embed="rId3"/>
        <a:stretch>
          <a:fillRect/>
        </a:stretch>
      </xdr:blipFill>
      <xdr:spPr>
        <a:xfrm>
          <a:off x="762000" y="24384000"/>
          <a:ext cx="5143500" cy="3304762"/>
        </a:xfrm>
        <a:prstGeom prst="rect">
          <a:avLst/>
        </a:prstGeom>
      </xdr:spPr>
    </xdr:pic>
    <xdr:clientData/>
  </xdr:twoCellAnchor>
  <xdr:twoCellAnchor editAs="oneCell">
    <xdr:from>
      <xdr:col>8</xdr:col>
      <xdr:colOff>0</xdr:colOff>
      <xdr:row>114</xdr:row>
      <xdr:rowOff>0</xdr:rowOff>
    </xdr:from>
    <xdr:to>
      <xdr:col>15</xdr:col>
      <xdr:colOff>485048</xdr:colOff>
      <xdr:row>142</xdr:row>
      <xdr:rowOff>180286</xdr:rowOff>
    </xdr:to>
    <xdr:pic>
      <xdr:nvPicPr>
        <xdr:cNvPr id="5" name="Imagen 4">
          <a:extLst>
            <a:ext uri="{FF2B5EF4-FFF2-40B4-BE49-F238E27FC236}">
              <a16:creationId xmlns:a16="http://schemas.microsoft.com/office/drawing/2014/main" id="{010BBFF5-D344-4366-BEFC-EDD3A83CCB00}"/>
            </a:ext>
          </a:extLst>
        </xdr:cNvPr>
        <xdr:cNvPicPr>
          <a:picLocks noChangeAspect="1"/>
        </xdr:cNvPicPr>
      </xdr:nvPicPr>
      <xdr:blipFill>
        <a:blip xmlns:r="http://schemas.openxmlformats.org/officeDocument/2006/relationships" r:embed="rId4"/>
        <a:stretch>
          <a:fillRect/>
        </a:stretch>
      </xdr:blipFill>
      <xdr:spPr>
        <a:xfrm>
          <a:off x="6096000" y="21717000"/>
          <a:ext cx="5819048" cy="5514286"/>
        </a:xfrm>
        <a:prstGeom prst="rect">
          <a:avLst/>
        </a:prstGeom>
      </xdr:spPr>
    </xdr:pic>
    <xdr:clientData/>
  </xdr:twoCellAnchor>
  <xdr:twoCellAnchor editAs="oneCell">
    <xdr:from>
      <xdr:col>8</xdr:col>
      <xdr:colOff>0</xdr:colOff>
      <xdr:row>143</xdr:row>
      <xdr:rowOff>0</xdr:rowOff>
    </xdr:from>
    <xdr:to>
      <xdr:col>15</xdr:col>
      <xdr:colOff>22500</xdr:colOff>
      <xdr:row>164</xdr:row>
      <xdr:rowOff>123309</xdr:rowOff>
    </xdr:to>
    <xdr:pic>
      <xdr:nvPicPr>
        <xdr:cNvPr id="6" name="Imagen 5">
          <a:extLst>
            <a:ext uri="{FF2B5EF4-FFF2-40B4-BE49-F238E27FC236}">
              <a16:creationId xmlns:a16="http://schemas.microsoft.com/office/drawing/2014/main" id="{B70675D3-F166-4260-98FF-8833367F0990}"/>
            </a:ext>
          </a:extLst>
        </xdr:cNvPr>
        <xdr:cNvPicPr>
          <a:picLocks noChangeAspect="1"/>
        </xdr:cNvPicPr>
      </xdr:nvPicPr>
      <xdr:blipFill>
        <a:blip xmlns:r="http://schemas.openxmlformats.org/officeDocument/2006/relationships" r:embed="rId5"/>
        <a:stretch>
          <a:fillRect/>
        </a:stretch>
      </xdr:blipFill>
      <xdr:spPr>
        <a:xfrm>
          <a:off x="6096000" y="27241500"/>
          <a:ext cx="5356500" cy="4123809"/>
        </a:xfrm>
        <a:prstGeom prst="rect">
          <a:avLst/>
        </a:prstGeom>
      </xdr:spPr>
    </xdr:pic>
    <xdr:clientData/>
  </xdr:twoCellAnchor>
  <xdr:twoCellAnchor editAs="oneCell">
    <xdr:from>
      <xdr:col>8</xdr:col>
      <xdr:colOff>0</xdr:colOff>
      <xdr:row>165</xdr:row>
      <xdr:rowOff>0</xdr:rowOff>
    </xdr:from>
    <xdr:to>
      <xdr:col>15</xdr:col>
      <xdr:colOff>446952</xdr:colOff>
      <xdr:row>193</xdr:row>
      <xdr:rowOff>46952</xdr:rowOff>
    </xdr:to>
    <xdr:pic>
      <xdr:nvPicPr>
        <xdr:cNvPr id="7" name="Imagen 6">
          <a:extLst>
            <a:ext uri="{FF2B5EF4-FFF2-40B4-BE49-F238E27FC236}">
              <a16:creationId xmlns:a16="http://schemas.microsoft.com/office/drawing/2014/main" id="{44AA7637-F07F-4927-BF46-0E490E1B0FF8}"/>
            </a:ext>
          </a:extLst>
        </xdr:cNvPr>
        <xdr:cNvPicPr>
          <a:picLocks noChangeAspect="1"/>
        </xdr:cNvPicPr>
      </xdr:nvPicPr>
      <xdr:blipFill>
        <a:blip xmlns:r="http://schemas.openxmlformats.org/officeDocument/2006/relationships" r:embed="rId6"/>
        <a:stretch>
          <a:fillRect/>
        </a:stretch>
      </xdr:blipFill>
      <xdr:spPr>
        <a:xfrm>
          <a:off x="6096000" y="31432500"/>
          <a:ext cx="5780952" cy="5380952"/>
        </a:xfrm>
        <a:prstGeom prst="rect">
          <a:avLst/>
        </a:prstGeom>
      </xdr:spPr>
    </xdr:pic>
    <xdr:clientData/>
  </xdr:twoCellAnchor>
  <xdr:twoCellAnchor editAs="oneCell">
    <xdr:from>
      <xdr:col>8</xdr:col>
      <xdr:colOff>0</xdr:colOff>
      <xdr:row>194</xdr:row>
      <xdr:rowOff>0</xdr:rowOff>
    </xdr:from>
    <xdr:to>
      <xdr:col>15</xdr:col>
      <xdr:colOff>74839</xdr:colOff>
      <xdr:row>198</xdr:row>
      <xdr:rowOff>123714</xdr:rowOff>
    </xdr:to>
    <xdr:pic>
      <xdr:nvPicPr>
        <xdr:cNvPr id="8" name="Imagen 7">
          <a:extLst>
            <a:ext uri="{FF2B5EF4-FFF2-40B4-BE49-F238E27FC236}">
              <a16:creationId xmlns:a16="http://schemas.microsoft.com/office/drawing/2014/main" id="{CC0D9FB4-CFCA-4F22-A6C6-F5446B9CB8D2}"/>
            </a:ext>
          </a:extLst>
        </xdr:cNvPr>
        <xdr:cNvPicPr>
          <a:picLocks noChangeAspect="1"/>
        </xdr:cNvPicPr>
      </xdr:nvPicPr>
      <xdr:blipFill>
        <a:blip xmlns:r="http://schemas.openxmlformats.org/officeDocument/2006/relationships" r:embed="rId7"/>
        <a:stretch>
          <a:fillRect/>
        </a:stretch>
      </xdr:blipFill>
      <xdr:spPr>
        <a:xfrm>
          <a:off x="6096000" y="36957000"/>
          <a:ext cx="5408839" cy="885714"/>
        </a:xfrm>
        <a:prstGeom prst="rect">
          <a:avLst/>
        </a:prstGeom>
      </xdr:spPr>
    </xdr:pic>
    <xdr:clientData/>
  </xdr:twoCellAnchor>
  <xdr:twoCellAnchor editAs="oneCell">
    <xdr:from>
      <xdr:col>16</xdr:col>
      <xdr:colOff>0</xdr:colOff>
      <xdr:row>114</xdr:row>
      <xdr:rowOff>0</xdr:rowOff>
    </xdr:from>
    <xdr:to>
      <xdr:col>25</xdr:col>
      <xdr:colOff>180095</xdr:colOff>
      <xdr:row>139</xdr:row>
      <xdr:rowOff>56548</xdr:rowOff>
    </xdr:to>
    <xdr:pic>
      <xdr:nvPicPr>
        <xdr:cNvPr id="9" name="Imagen 8">
          <a:extLst>
            <a:ext uri="{FF2B5EF4-FFF2-40B4-BE49-F238E27FC236}">
              <a16:creationId xmlns:a16="http://schemas.microsoft.com/office/drawing/2014/main" id="{53C242AC-E9D9-4214-87A0-E2BE57021B39}"/>
            </a:ext>
          </a:extLst>
        </xdr:cNvPr>
        <xdr:cNvPicPr>
          <a:picLocks noChangeAspect="1"/>
        </xdr:cNvPicPr>
      </xdr:nvPicPr>
      <xdr:blipFill>
        <a:blip xmlns:r="http://schemas.openxmlformats.org/officeDocument/2006/relationships" r:embed="rId8"/>
        <a:stretch>
          <a:fillRect/>
        </a:stretch>
      </xdr:blipFill>
      <xdr:spPr>
        <a:xfrm>
          <a:off x="12192000" y="21717000"/>
          <a:ext cx="7038095" cy="4819048"/>
        </a:xfrm>
        <a:prstGeom prst="rect">
          <a:avLst/>
        </a:prstGeom>
      </xdr:spPr>
    </xdr:pic>
    <xdr:clientData/>
  </xdr:twoCellAnchor>
  <xdr:twoCellAnchor editAs="oneCell">
    <xdr:from>
      <xdr:col>16</xdr:col>
      <xdr:colOff>0</xdr:colOff>
      <xdr:row>141</xdr:row>
      <xdr:rowOff>0</xdr:rowOff>
    </xdr:from>
    <xdr:to>
      <xdr:col>24</xdr:col>
      <xdr:colOff>65905</xdr:colOff>
      <xdr:row>160</xdr:row>
      <xdr:rowOff>113833</xdr:rowOff>
    </xdr:to>
    <xdr:pic>
      <xdr:nvPicPr>
        <xdr:cNvPr id="10" name="Imagen 9">
          <a:extLst>
            <a:ext uri="{FF2B5EF4-FFF2-40B4-BE49-F238E27FC236}">
              <a16:creationId xmlns:a16="http://schemas.microsoft.com/office/drawing/2014/main" id="{E783011C-1A5B-4337-A9CC-80CCB8D846DC}"/>
            </a:ext>
          </a:extLst>
        </xdr:cNvPr>
        <xdr:cNvPicPr>
          <a:picLocks noChangeAspect="1"/>
        </xdr:cNvPicPr>
      </xdr:nvPicPr>
      <xdr:blipFill>
        <a:blip xmlns:r="http://schemas.openxmlformats.org/officeDocument/2006/relationships" r:embed="rId9"/>
        <a:stretch>
          <a:fillRect/>
        </a:stretch>
      </xdr:blipFill>
      <xdr:spPr>
        <a:xfrm>
          <a:off x="12192000" y="26860500"/>
          <a:ext cx="6161905" cy="37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754920</xdr:colOff>
      <xdr:row>44</xdr:row>
      <xdr:rowOff>153591</xdr:rowOff>
    </xdr:to>
    <xdr:pic>
      <xdr:nvPicPr>
        <xdr:cNvPr id="2" name="Imagen 1">
          <a:extLst>
            <a:ext uri="{FF2B5EF4-FFF2-40B4-BE49-F238E27FC236}">
              <a16:creationId xmlns:a16="http://schemas.microsoft.com/office/drawing/2014/main" id="{7BD22E18-27D5-CB78-18A8-6742D5B99325}"/>
            </a:ext>
          </a:extLst>
        </xdr:cNvPr>
        <xdr:cNvPicPr>
          <a:picLocks noChangeAspect="1"/>
        </xdr:cNvPicPr>
      </xdr:nvPicPr>
      <xdr:blipFill>
        <a:blip xmlns:r="http://schemas.openxmlformats.org/officeDocument/2006/relationships" r:embed="rId1"/>
        <a:stretch>
          <a:fillRect/>
        </a:stretch>
      </xdr:blipFill>
      <xdr:spPr>
        <a:xfrm>
          <a:off x="0" y="0"/>
          <a:ext cx="17518920" cy="8535591"/>
        </a:xfrm>
        <a:prstGeom prst="rect">
          <a:avLst/>
        </a:prstGeom>
      </xdr:spPr>
    </xdr:pic>
    <xdr:clientData/>
  </xdr:twoCellAnchor>
  <xdr:twoCellAnchor editAs="oneCell">
    <xdr:from>
      <xdr:col>0</xdr:col>
      <xdr:colOff>0</xdr:colOff>
      <xdr:row>45</xdr:row>
      <xdr:rowOff>0</xdr:rowOff>
    </xdr:from>
    <xdr:to>
      <xdr:col>23</xdr:col>
      <xdr:colOff>326341</xdr:colOff>
      <xdr:row>88</xdr:row>
      <xdr:rowOff>77354</xdr:rowOff>
    </xdr:to>
    <xdr:pic>
      <xdr:nvPicPr>
        <xdr:cNvPr id="3" name="Imagen 2">
          <a:extLst>
            <a:ext uri="{FF2B5EF4-FFF2-40B4-BE49-F238E27FC236}">
              <a16:creationId xmlns:a16="http://schemas.microsoft.com/office/drawing/2014/main" id="{50A26108-4D14-CC01-80C1-EEF47FF7D870}"/>
            </a:ext>
          </a:extLst>
        </xdr:cNvPr>
        <xdr:cNvPicPr>
          <a:picLocks noChangeAspect="1"/>
        </xdr:cNvPicPr>
      </xdr:nvPicPr>
      <xdr:blipFill>
        <a:blip xmlns:r="http://schemas.openxmlformats.org/officeDocument/2006/relationships" r:embed="rId2"/>
        <a:stretch>
          <a:fillRect/>
        </a:stretch>
      </xdr:blipFill>
      <xdr:spPr>
        <a:xfrm>
          <a:off x="0" y="8572500"/>
          <a:ext cx="17852341" cy="8268854"/>
        </a:xfrm>
        <a:prstGeom prst="rect">
          <a:avLst/>
        </a:prstGeom>
      </xdr:spPr>
    </xdr:pic>
    <xdr:clientData/>
  </xdr:twoCellAnchor>
  <xdr:twoCellAnchor editAs="oneCell">
    <xdr:from>
      <xdr:col>0</xdr:col>
      <xdr:colOff>0</xdr:colOff>
      <xdr:row>89</xdr:row>
      <xdr:rowOff>0</xdr:rowOff>
    </xdr:from>
    <xdr:to>
      <xdr:col>23</xdr:col>
      <xdr:colOff>107236</xdr:colOff>
      <xdr:row>131</xdr:row>
      <xdr:rowOff>1117</xdr:rowOff>
    </xdr:to>
    <xdr:pic>
      <xdr:nvPicPr>
        <xdr:cNvPr id="4" name="Imagen 3">
          <a:extLst>
            <a:ext uri="{FF2B5EF4-FFF2-40B4-BE49-F238E27FC236}">
              <a16:creationId xmlns:a16="http://schemas.microsoft.com/office/drawing/2014/main" id="{239ACAE0-B31B-7BB1-B796-CE3B10EF140E}"/>
            </a:ext>
          </a:extLst>
        </xdr:cNvPr>
        <xdr:cNvPicPr>
          <a:picLocks noChangeAspect="1"/>
        </xdr:cNvPicPr>
      </xdr:nvPicPr>
      <xdr:blipFill>
        <a:blip xmlns:r="http://schemas.openxmlformats.org/officeDocument/2006/relationships" r:embed="rId3"/>
        <a:stretch>
          <a:fillRect/>
        </a:stretch>
      </xdr:blipFill>
      <xdr:spPr>
        <a:xfrm>
          <a:off x="0" y="16954500"/>
          <a:ext cx="17633236" cy="8002117"/>
        </a:xfrm>
        <a:prstGeom prst="rect">
          <a:avLst/>
        </a:prstGeom>
      </xdr:spPr>
    </xdr:pic>
    <xdr:clientData/>
  </xdr:twoCellAnchor>
  <xdr:twoCellAnchor editAs="oneCell">
    <xdr:from>
      <xdr:col>0</xdr:col>
      <xdr:colOff>0</xdr:colOff>
      <xdr:row>131</xdr:row>
      <xdr:rowOff>0</xdr:rowOff>
    </xdr:from>
    <xdr:to>
      <xdr:col>23</xdr:col>
      <xdr:colOff>183446</xdr:colOff>
      <xdr:row>168</xdr:row>
      <xdr:rowOff>143879</xdr:rowOff>
    </xdr:to>
    <xdr:pic>
      <xdr:nvPicPr>
        <xdr:cNvPr id="6" name="Imagen 5">
          <a:extLst>
            <a:ext uri="{FF2B5EF4-FFF2-40B4-BE49-F238E27FC236}">
              <a16:creationId xmlns:a16="http://schemas.microsoft.com/office/drawing/2014/main" id="{E13ECC5D-C806-9BCC-C4F4-568057A29370}"/>
            </a:ext>
          </a:extLst>
        </xdr:cNvPr>
        <xdr:cNvPicPr>
          <a:picLocks noChangeAspect="1"/>
        </xdr:cNvPicPr>
      </xdr:nvPicPr>
      <xdr:blipFill>
        <a:blip xmlns:r="http://schemas.openxmlformats.org/officeDocument/2006/relationships" r:embed="rId4"/>
        <a:stretch>
          <a:fillRect/>
        </a:stretch>
      </xdr:blipFill>
      <xdr:spPr>
        <a:xfrm>
          <a:off x="0" y="24955500"/>
          <a:ext cx="17709446" cy="7192379"/>
        </a:xfrm>
        <a:prstGeom prst="rect">
          <a:avLst/>
        </a:prstGeom>
      </xdr:spPr>
    </xdr:pic>
    <xdr:clientData/>
  </xdr:twoCellAnchor>
  <xdr:twoCellAnchor editAs="oneCell">
    <xdr:from>
      <xdr:col>0</xdr:col>
      <xdr:colOff>0</xdr:colOff>
      <xdr:row>169</xdr:row>
      <xdr:rowOff>0</xdr:rowOff>
    </xdr:from>
    <xdr:to>
      <xdr:col>23</xdr:col>
      <xdr:colOff>459710</xdr:colOff>
      <xdr:row>207</xdr:row>
      <xdr:rowOff>1010</xdr:rowOff>
    </xdr:to>
    <xdr:pic>
      <xdr:nvPicPr>
        <xdr:cNvPr id="7" name="Imagen 6">
          <a:extLst>
            <a:ext uri="{FF2B5EF4-FFF2-40B4-BE49-F238E27FC236}">
              <a16:creationId xmlns:a16="http://schemas.microsoft.com/office/drawing/2014/main" id="{2461D9D1-D53C-7E60-16F2-8B0D850B479A}"/>
            </a:ext>
          </a:extLst>
        </xdr:cNvPr>
        <xdr:cNvPicPr>
          <a:picLocks noChangeAspect="1"/>
        </xdr:cNvPicPr>
      </xdr:nvPicPr>
      <xdr:blipFill>
        <a:blip xmlns:r="http://schemas.openxmlformats.org/officeDocument/2006/relationships" r:embed="rId5"/>
        <a:stretch>
          <a:fillRect/>
        </a:stretch>
      </xdr:blipFill>
      <xdr:spPr>
        <a:xfrm>
          <a:off x="0" y="32194500"/>
          <a:ext cx="17985710" cy="7240010"/>
        </a:xfrm>
        <a:prstGeom prst="rect">
          <a:avLst/>
        </a:prstGeom>
      </xdr:spPr>
    </xdr:pic>
    <xdr:clientData/>
  </xdr:twoCellAnchor>
  <xdr:twoCellAnchor editAs="oneCell">
    <xdr:from>
      <xdr:col>0</xdr:col>
      <xdr:colOff>0</xdr:colOff>
      <xdr:row>208</xdr:row>
      <xdr:rowOff>0</xdr:rowOff>
    </xdr:from>
    <xdr:to>
      <xdr:col>23</xdr:col>
      <xdr:colOff>545447</xdr:colOff>
      <xdr:row>250</xdr:row>
      <xdr:rowOff>39222</xdr:rowOff>
    </xdr:to>
    <xdr:pic>
      <xdr:nvPicPr>
        <xdr:cNvPr id="8" name="Imagen 7">
          <a:extLst>
            <a:ext uri="{FF2B5EF4-FFF2-40B4-BE49-F238E27FC236}">
              <a16:creationId xmlns:a16="http://schemas.microsoft.com/office/drawing/2014/main" id="{4069344E-1C14-1A4F-1898-5D17B2425FCD}"/>
            </a:ext>
          </a:extLst>
        </xdr:cNvPr>
        <xdr:cNvPicPr>
          <a:picLocks noChangeAspect="1"/>
        </xdr:cNvPicPr>
      </xdr:nvPicPr>
      <xdr:blipFill>
        <a:blip xmlns:r="http://schemas.openxmlformats.org/officeDocument/2006/relationships" r:embed="rId6"/>
        <a:stretch>
          <a:fillRect/>
        </a:stretch>
      </xdr:blipFill>
      <xdr:spPr>
        <a:xfrm>
          <a:off x="0" y="39624000"/>
          <a:ext cx="18071447" cy="8040222"/>
        </a:xfrm>
        <a:prstGeom prst="rect">
          <a:avLst/>
        </a:prstGeom>
      </xdr:spPr>
    </xdr:pic>
    <xdr:clientData/>
  </xdr:twoCellAnchor>
  <xdr:twoCellAnchor editAs="oneCell">
    <xdr:from>
      <xdr:col>0</xdr:col>
      <xdr:colOff>0</xdr:colOff>
      <xdr:row>251</xdr:row>
      <xdr:rowOff>0</xdr:rowOff>
    </xdr:from>
    <xdr:to>
      <xdr:col>23</xdr:col>
      <xdr:colOff>2446</xdr:colOff>
      <xdr:row>292</xdr:row>
      <xdr:rowOff>163038</xdr:rowOff>
    </xdr:to>
    <xdr:pic>
      <xdr:nvPicPr>
        <xdr:cNvPr id="9" name="Imagen 8">
          <a:extLst>
            <a:ext uri="{FF2B5EF4-FFF2-40B4-BE49-F238E27FC236}">
              <a16:creationId xmlns:a16="http://schemas.microsoft.com/office/drawing/2014/main" id="{569BFED8-540E-CC35-9CE4-CE29BAE1D502}"/>
            </a:ext>
          </a:extLst>
        </xdr:cNvPr>
        <xdr:cNvPicPr>
          <a:picLocks noChangeAspect="1"/>
        </xdr:cNvPicPr>
      </xdr:nvPicPr>
      <xdr:blipFill>
        <a:blip xmlns:r="http://schemas.openxmlformats.org/officeDocument/2006/relationships" r:embed="rId7"/>
        <a:stretch>
          <a:fillRect/>
        </a:stretch>
      </xdr:blipFill>
      <xdr:spPr>
        <a:xfrm>
          <a:off x="0" y="47815500"/>
          <a:ext cx="17528446" cy="7973538"/>
        </a:xfrm>
        <a:prstGeom prst="rect">
          <a:avLst/>
        </a:prstGeom>
      </xdr:spPr>
    </xdr:pic>
    <xdr:clientData/>
  </xdr:twoCellAnchor>
  <xdr:twoCellAnchor editAs="oneCell">
    <xdr:from>
      <xdr:col>0</xdr:col>
      <xdr:colOff>0</xdr:colOff>
      <xdr:row>293</xdr:row>
      <xdr:rowOff>0</xdr:rowOff>
    </xdr:from>
    <xdr:to>
      <xdr:col>23</xdr:col>
      <xdr:colOff>459710</xdr:colOff>
      <xdr:row>335</xdr:row>
      <xdr:rowOff>67801</xdr:rowOff>
    </xdr:to>
    <xdr:pic>
      <xdr:nvPicPr>
        <xdr:cNvPr id="11" name="Imagen 10">
          <a:extLst>
            <a:ext uri="{FF2B5EF4-FFF2-40B4-BE49-F238E27FC236}">
              <a16:creationId xmlns:a16="http://schemas.microsoft.com/office/drawing/2014/main" id="{A2ABA128-1AFF-8B7B-A9EE-D9B745970BCD}"/>
            </a:ext>
          </a:extLst>
        </xdr:cNvPr>
        <xdr:cNvPicPr>
          <a:picLocks noChangeAspect="1"/>
        </xdr:cNvPicPr>
      </xdr:nvPicPr>
      <xdr:blipFill>
        <a:blip xmlns:r="http://schemas.openxmlformats.org/officeDocument/2006/relationships" r:embed="rId8"/>
        <a:stretch>
          <a:fillRect/>
        </a:stretch>
      </xdr:blipFill>
      <xdr:spPr>
        <a:xfrm>
          <a:off x="0" y="55816500"/>
          <a:ext cx="17985710" cy="80688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402552</xdr:colOff>
      <xdr:row>34</xdr:row>
      <xdr:rowOff>86641</xdr:rowOff>
    </xdr:to>
    <xdr:pic>
      <xdr:nvPicPr>
        <xdr:cNvPr id="2" name="Imagen 1">
          <a:extLst>
            <a:ext uri="{FF2B5EF4-FFF2-40B4-BE49-F238E27FC236}">
              <a16:creationId xmlns:a16="http://schemas.microsoft.com/office/drawing/2014/main" id="{6EF2AADB-8132-3C8A-6638-6D58A9A7EC43}"/>
            </a:ext>
          </a:extLst>
        </xdr:cNvPr>
        <xdr:cNvPicPr>
          <a:picLocks noChangeAspect="1"/>
        </xdr:cNvPicPr>
      </xdr:nvPicPr>
      <xdr:blipFill>
        <a:blip xmlns:r="http://schemas.openxmlformats.org/officeDocument/2006/relationships" r:embed="rId1"/>
        <a:stretch>
          <a:fillRect/>
        </a:stretch>
      </xdr:blipFill>
      <xdr:spPr>
        <a:xfrm>
          <a:off x="0" y="0"/>
          <a:ext cx="17928552" cy="6563641"/>
        </a:xfrm>
        <a:prstGeom prst="rect">
          <a:avLst/>
        </a:prstGeom>
      </xdr:spPr>
    </xdr:pic>
    <xdr:clientData/>
  </xdr:twoCellAnchor>
  <xdr:twoCellAnchor editAs="oneCell">
    <xdr:from>
      <xdr:col>0</xdr:col>
      <xdr:colOff>0</xdr:colOff>
      <xdr:row>35</xdr:row>
      <xdr:rowOff>0</xdr:rowOff>
    </xdr:from>
    <xdr:to>
      <xdr:col>23</xdr:col>
      <xdr:colOff>88183</xdr:colOff>
      <xdr:row>77</xdr:row>
      <xdr:rowOff>86854</xdr:rowOff>
    </xdr:to>
    <xdr:pic>
      <xdr:nvPicPr>
        <xdr:cNvPr id="3" name="Imagen 2">
          <a:extLst>
            <a:ext uri="{FF2B5EF4-FFF2-40B4-BE49-F238E27FC236}">
              <a16:creationId xmlns:a16="http://schemas.microsoft.com/office/drawing/2014/main" id="{E1B6F51E-C178-0E18-F003-993FCE009EF9}"/>
            </a:ext>
          </a:extLst>
        </xdr:cNvPr>
        <xdr:cNvPicPr>
          <a:picLocks noChangeAspect="1"/>
        </xdr:cNvPicPr>
      </xdr:nvPicPr>
      <xdr:blipFill>
        <a:blip xmlns:r="http://schemas.openxmlformats.org/officeDocument/2006/relationships" r:embed="rId2"/>
        <a:stretch>
          <a:fillRect/>
        </a:stretch>
      </xdr:blipFill>
      <xdr:spPr>
        <a:xfrm>
          <a:off x="0" y="6667500"/>
          <a:ext cx="17614183" cy="8087854"/>
        </a:xfrm>
        <a:prstGeom prst="rect">
          <a:avLst/>
        </a:prstGeom>
      </xdr:spPr>
    </xdr:pic>
    <xdr:clientData/>
  </xdr:twoCellAnchor>
  <xdr:twoCellAnchor editAs="oneCell">
    <xdr:from>
      <xdr:col>0</xdr:col>
      <xdr:colOff>0</xdr:colOff>
      <xdr:row>78</xdr:row>
      <xdr:rowOff>0</xdr:rowOff>
    </xdr:from>
    <xdr:to>
      <xdr:col>22</xdr:col>
      <xdr:colOff>621551</xdr:colOff>
      <xdr:row>110</xdr:row>
      <xdr:rowOff>96114</xdr:rowOff>
    </xdr:to>
    <xdr:pic>
      <xdr:nvPicPr>
        <xdr:cNvPr id="4" name="Imagen 3">
          <a:extLst>
            <a:ext uri="{FF2B5EF4-FFF2-40B4-BE49-F238E27FC236}">
              <a16:creationId xmlns:a16="http://schemas.microsoft.com/office/drawing/2014/main" id="{9B9B65E5-C76B-5957-B664-C0ABF7E9662C}"/>
            </a:ext>
          </a:extLst>
        </xdr:cNvPr>
        <xdr:cNvPicPr>
          <a:picLocks noChangeAspect="1"/>
        </xdr:cNvPicPr>
      </xdr:nvPicPr>
      <xdr:blipFill>
        <a:blip xmlns:r="http://schemas.openxmlformats.org/officeDocument/2006/relationships" r:embed="rId3"/>
        <a:stretch>
          <a:fillRect/>
        </a:stretch>
      </xdr:blipFill>
      <xdr:spPr>
        <a:xfrm>
          <a:off x="0" y="14859000"/>
          <a:ext cx="17385551" cy="6192114"/>
        </a:xfrm>
        <a:prstGeom prst="rect">
          <a:avLst/>
        </a:prstGeom>
      </xdr:spPr>
    </xdr:pic>
    <xdr:clientData/>
  </xdr:twoCellAnchor>
  <xdr:twoCellAnchor editAs="oneCell">
    <xdr:from>
      <xdr:col>23</xdr:col>
      <xdr:colOff>0</xdr:colOff>
      <xdr:row>1</xdr:row>
      <xdr:rowOff>0</xdr:rowOff>
    </xdr:from>
    <xdr:to>
      <xdr:col>40</xdr:col>
      <xdr:colOff>678177</xdr:colOff>
      <xdr:row>11</xdr:row>
      <xdr:rowOff>47898</xdr:rowOff>
    </xdr:to>
    <xdr:pic>
      <xdr:nvPicPr>
        <xdr:cNvPr id="5" name="Imagen 4">
          <a:extLst>
            <a:ext uri="{FF2B5EF4-FFF2-40B4-BE49-F238E27FC236}">
              <a16:creationId xmlns:a16="http://schemas.microsoft.com/office/drawing/2014/main" id="{F69CD6BA-B879-A7D0-59EE-3891642078DE}"/>
            </a:ext>
          </a:extLst>
        </xdr:cNvPr>
        <xdr:cNvPicPr>
          <a:picLocks noChangeAspect="1"/>
        </xdr:cNvPicPr>
      </xdr:nvPicPr>
      <xdr:blipFill>
        <a:blip xmlns:r="http://schemas.openxmlformats.org/officeDocument/2006/relationships" r:embed="rId4"/>
        <a:stretch>
          <a:fillRect/>
        </a:stretch>
      </xdr:blipFill>
      <xdr:spPr>
        <a:xfrm>
          <a:off x="17526000" y="190500"/>
          <a:ext cx="13632177" cy="195289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B5ABA05-4B7C-4D39-A2F1-94C506550343}" name="Tabla1" displayName="Tabla1" ref="B32:K40" totalsRowShown="0" headerRowDxfId="29" dataDxfId="27" headerRowBorderDxfId="28" tableBorderDxfId="26" totalsRowBorderDxfId="25">
  <tableColumns count="10">
    <tableColumn id="1" xr3:uid="{693D9D94-2A91-46D7-8C10-02F8CE71982B}" name="Producto" dataDxfId="24"/>
    <tableColumn id="2" xr3:uid="{9B68FC5E-3AE8-4F74-9947-68BC001227B2}" name="Indicador" dataDxfId="23"/>
    <tableColumn id="3" xr3:uid="{39E179CD-42BE-4CA3-84D1-7DCF27AE467D}" name="Física_x000a_(A)" dataDxfId="22"/>
    <tableColumn id="4" xr3:uid="{D9D56256-98A2-4574-AF4A-9E1306BECD95}" name="Financiera_x000a_(B)" dataDxfId="21"/>
    <tableColumn id="9" xr3:uid="{434CD107-C3AE-4B8A-BB78-2CDDDDF5EC3C}" name="Física_x000a_(C)" dataDxfId="20"/>
    <tableColumn id="10" xr3:uid="{715356E6-A6F0-449A-BA6F-2B62874ABEB4}" name="Financiera_x000a_(D)" dataDxfId="19"/>
    <tableColumn id="5" xr3:uid="{591D2F7B-4EFD-4D30-8CE4-1ACFF1571F50}" name="Física _x000a_(E)" dataDxfId="18"/>
    <tableColumn id="6" xr3:uid="{5729A264-DEB8-4988-BE0E-233241F3398D}" name="Financiera _x000a_ (F)" dataDxfId="17"/>
    <tableColumn id="7" xr3:uid="{F7177186-C6CD-4DB1-9DE3-E6BBA4DBA79E}" name="Física _x000a_(%)_x000a_ G=E/C" dataDxfId="16">
      <calculatedColumnFormula>IF(F33&gt;0,H33/F33,0)</calculatedColumnFormula>
    </tableColumn>
    <tableColumn id="8" xr3:uid="{5AC9A9BB-7F4E-400D-9176-61B5E44F3C34}" name="Financiero _x000a_(%) _x000a_H=F/D" dataDxfId="15">
      <calculatedColumnFormula>IF(G33&gt;0,I33/G33,0)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41E5C8E-B6BC-420F-A793-382EB23BC0ED}" name="Tabla174" displayName="Tabla174" ref="B32:K35" totalsRowShown="0" headerRowDxfId="14" dataDxfId="12" headerRowBorderDxfId="13" tableBorderDxfId="11" totalsRowBorderDxfId="10">
  <tableColumns count="10">
    <tableColumn id="1" xr3:uid="{42DEB36E-8A40-4884-8C4D-A13FB93C80E9}" name="Producto" dataDxfId="9"/>
    <tableColumn id="2" xr3:uid="{7045C785-75A6-4D9C-9805-0FC507F15342}" name="Indicador" dataDxfId="8"/>
    <tableColumn id="3" xr3:uid="{FC83C33D-565F-453A-A3E8-61BEC3D12DF5}" name="Física_x000a_(A)" dataDxfId="7"/>
    <tableColumn id="4" xr3:uid="{F82A2FCB-7B7F-4CB0-B359-EF4694D90E78}" name="Financiera_x000a_(B)" dataDxfId="6"/>
    <tableColumn id="9" xr3:uid="{999AB841-9CFF-40DF-B806-E0D9D30A7798}" name="Física_x000a_(C)" dataDxfId="5"/>
    <tableColumn id="10" xr3:uid="{3289865F-CF6E-4836-B63B-4678D04827D5}" name="Financiera_x000a_(D)" dataDxfId="4"/>
    <tableColumn id="5" xr3:uid="{6DFC68BC-C268-4A75-AAEE-B72181C42AFC}" name="Física _x000a_(E)" dataDxfId="3"/>
    <tableColumn id="6" xr3:uid="{0D2EEAA5-B540-4582-9553-4D50E91E1D93}" name="Financiera _x000a_ (F)" dataDxfId="2"/>
    <tableColumn id="7" xr3:uid="{2BB83DD7-CCB6-47E7-A08B-D745724A2819}" name="Física _x000a_(%)_x000a_ G=E/C" dataDxfId="1">
      <calculatedColumnFormula>IF(F33&gt;0,H33/F33,0)</calculatedColumnFormula>
    </tableColumn>
    <tableColumn id="8" xr3:uid="{5751C2CE-F8A9-4C3F-B663-FD1E7F27A6FE}" name="Financiero _x000a_(%) _x000a_H=F/D" dataDxfId="0">
      <calculatedColumnFormula>IF(G33&gt;0,I33/G33,0)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0947B8-84D8-4C5D-9E2F-282D98359DA6}">
  <sheetPr>
    <pageSetUpPr fitToPage="1"/>
  </sheetPr>
  <dimension ref="B1:AF83"/>
  <sheetViews>
    <sheetView tabSelected="1" view="pageBreakPreview" zoomScale="106" zoomScaleNormal="106" zoomScaleSheetLayoutView="106" workbookViewId="0">
      <selection activeCell="D31" sqref="D31:E31"/>
    </sheetView>
  </sheetViews>
  <sheetFormatPr baseColWidth="10" defaultColWidth="11.42578125" defaultRowHeight="15.75" x14ac:dyDescent="0.25"/>
  <cols>
    <col min="1" max="1" width="6" style="3" customWidth="1"/>
    <col min="2" max="2" width="30.28515625" style="12" customWidth="1"/>
    <col min="3" max="3" width="27.85546875" style="12" customWidth="1"/>
    <col min="4" max="4" width="12.7109375" style="12" customWidth="1"/>
    <col min="5" max="5" width="25.5703125" style="12" customWidth="1"/>
    <col min="6" max="6" width="12.7109375" style="12" customWidth="1"/>
    <col min="7" max="7" width="25.7109375" style="12" customWidth="1"/>
    <col min="8" max="8" width="12.7109375" style="12" customWidth="1"/>
    <col min="9" max="9" width="25.5703125" style="12" customWidth="1"/>
    <col min="10" max="10" width="17.7109375" style="12" customWidth="1"/>
    <col min="11" max="11" width="35.85546875" style="12" customWidth="1"/>
    <col min="12" max="12" width="4.28515625" style="12" customWidth="1"/>
    <col min="13" max="16384" width="11.42578125" style="3"/>
  </cols>
  <sheetData>
    <row r="1" spans="2:12" ht="16.5" thickBot="1" x14ac:dyDescent="0.3"/>
    <row r="2" spans="2:12" ht="24.75" customHeight="1" thickBot="1" x14ac:dyDescent="0.3">
      <c r="B2" s="1"/>
      <c r="C2" s="159" t="s">
        <v>126</v>
      </c>
      <c r="D2" s="160"/>
      <c r="E2" s="160"/>
      <c r="F2" s="160"/>
      <c r="G2" s="160"/>
      <c r="H2" s="160"/>
      <c r="I2" s="160"/>
      <c r="J2" s="160"/>
      <c r="K2" s="161"/>
      <c r="L2" s="2"/>
    </row>
    <row r="3" spans="2:12" ht="31.5" customHeight="1" thickBot="1" x14ac:dyDescent="0.3">
      <c r="B3" s="4"/>
      <c r="C3" s="162" t="s">
        <v>0</v>
      </c>
      <c r="D3" s="163"/>
      <c r="E3" s="162" t="s">
        <v>1</v>
      </c>
      <c r="F3" s="163"/>
      <c r="G3" s="163"/>
      <c r="H3" s="163"/>
      <c r="I3" s="164"/>
      <c r="J3" s="5" t="s">
        <v>2</v>
      </c>
      <c r="K3" s="6" t="s">
        <v>3</v>
      </c>
      <c r="L3" s="2"/>
    </row>
    <row r="4" spans="2:12" ht="30" customHeight="1" x14ac:dyDescent="0.25">
      <c r="B4" s="7"/>
      <c r="C4" s="165" t="s">
        <v>4</v>
      </c>
      <c r="D4" s="166"/>
      <c r="E4" s="165" t="s">
        <v>125</v>
      </c>
      <c r="F4" s="166"/>
      <c r="G4" s="166"/>
      <c r="H4" s="166"/>
      <c r="I4" s="167"/>
      <c r="J4" s="8">
        <v>45393</v>
      </c>
      <c r="K4" s="9"/>
      <c r="L4" s="2"/>
    </row>
    <row r="5" spans="2:12" x14ac:dyDescent="0.25">
      <c r="B5" s="168"/>
      <c r="C5" s="169"/>
      <c r="D5" s="169"/>
      <c r="E5" s="101"/>
      <c r="F5" s="101"/>
      <c r="G5" s="101"/>
      <c r="H5" s="101"/>
      <c r="I5" s="101"/>
      <c r="J5" s="169"/>
      <c r="K5" s="170"/>
      <c r="L5" s="2"/>
    </row>
    <row r="6" spans="2:12" ht="3" customHeight="1" x14ac:dyDescent="0.25">
      <c r="B6" s="171"/>
      <c r="C6" s="172"/>
      <c r="D6" s="172"/>
      <c r="E6" s="172"/>
      <c r="F6" s="172"/>
      <c r="G6" s="172"/>
      <c r="H6" s="172"/>
      <c r="I6" s="172"/>
      <c r="J6" s="172"/>
      <c r="K6" s="173"/>
      <c r="L6" s="2"/>
    </row>
    <row r="7" spans="2:12" x14ac:dyDescent="0.25">
      <c r="B7" s="103" t="s">
        <v>5</v>
      </c>
      <c r="C7" s="104"/>
      <c r="D7" s="104"/>
      <c r="E7" s="104"/>
      <c r="F7" s="104"/>
      <c r="G7" s="104"/>
      <c r="H7" s="104"/>
      <c r="I7" s="104"/>
      <c r="J7" s="104"/>
      <c r="K7" s="105"/>
      <c r="L7" s="2"/>
    </row>
    <row r="8" spans="2:12" x14ac:dyDescent="0.25">
      <c r="B8" s="136" t="s">
        <v>6</v>
      </c>
      <c r="C8" s="137"/>
      <c r="D8" s="137"/>
      <c r="E8" s="137"/>
      <c r="F8" s="137"/>
      <c r="G8" s="137"/>
      <c r="H8" s="137"/>
      <c r="I8" s="137"/>
      <c r="J8" s="137"/>
      <c r="K8" s="138"/>
      <c r="L8" s="2"/>
    </row>
    <row r="9" spans="2:12" x14ac:dyDescent="0.25">
      <c r="B9" s="10" t="s">
        <v>7</v>
      </c>
      <c r="C9" s="157" t="s">
        <v>8</v>
      </c>
      <c r="D9" s="157"/>
      <c r="E9" s="157"/>
      <c r="F9" s="157"/>
      <c r="G9" s="157"/>
      <c r="H9" s="157"/>
      <c r="I9" s="157"/>
      <c r="J9" s="157"/>
      <c r="K9" s="158"/>
      <c r="L9" s="2"/>
    </row>
    <row r="10" spans="2:12" ht="15" customHeight="1" x14ac:dyDescent="0.25">
      <c r="B10" s="11" t="s">
        <v>9</v>
      </c>
      <c r="C10" s="157" t="s">
        <v>10</v>
      </c>
      <c r="D10" s="157"/>
      <c r="E10" s="157"/>
      <c r="F10" s="157"/>
      <c r="G10" s="157"/>
      <c r="H10" s="157"/>
      <c r="I10" s="157"/>
      <c r="J10" s="157"/>
      <c r="K10" s="158"/>
      <c r="L10" s="2"/>
    </row>
    <row r="11" spans="2:12" x14ac:dyDescent="0.25">
      <c r="B11" s="11" t="s">
        <v>11</v>
      </c>
      <c r="C11" s="157" t="s">
        <v>12</v>
      </c>
      <c r="D11" s="157"/>
      <c r="E11" s="157"/>
      <c r="F11" s="157"/>
      <c r="G11" s="157"/>
      <c r="H11" s="157"/>
      <c r="I11" s="157"/>
      <c r="J11" s="157"/>
      <c r="K11" s="158"/>
      <c r="L11" s="2"/>
    </row>
    <row r="12" spans="2:12" ht="37.5" customHeight="1" x14ac:dyDescent="0.25">
      <c r="B12" s="10" t="s">
        <v>13</v>
      </c>
      <c r="C12" s="131" t="s">
        <v>14</v>
      </c>
      <c r="D12" s="131"/>
      <c r="E12" s="131"/>
      <c r="F12" s="131"/>
      <c r="G12" s="131"/>
      <c r="H12" s="131"/>
      <c r="I12" s="131"/>
      <c r="J12" s="131"/>
      <c r="K12" s="155"/>
    </row>
    <row r="13" spans="2:12" ht="53.25" customHeight="1" x14ac:dyDescent="0.25">
      <c r="B13" s="10" t="s">
        <v>15</v>
      </c>
      <c r="C13" s="131" t="s">
        <v>16</v>
      </c>
      <c r="D13" s="131"/>
      <c r="E13" s="131"/>
      <c r="F13" s="131"/>
      <c r="G13" s="131"/>
      <c r="H13" s="131"/>
      <c r="I13" s="131"/>
      <c r="J13" s="131"/>
      <c r="K13" s="155"/>
    </row>
    <row r="14" spans="2:12" ht="24.75" customHeight="1" x14ac:dyDescent="0.25">
      <c r="B14" s="103" t="s">
        <v>17</v>
      </c>
      <c r="C14" s="104"/>
      <c r="D14" s="104"/>
      <c r="E14" s="104"/>
      <c r="F14" s="104"/>
      <c r="G14" s="104"/>
      <c r="H14" s="104"/>
      <c r="I14" s="104"/>
      <c r="J14" s="104"/>
      <c r="K14" s="105"/>
    </row>
    <row r="15" spans="2:12" s="15" customFormat="1" ht="44.25" customHeight="1" x14ac:dyDescent="0.25">
      <c r="B15" s="13" t="s">
        <v>18</v>
      </c>
      <c r="C15" s="17">
        <v>2</v>
      </c>
      <c r="D15" s="156" t="s">
        <v>19</v>
      </c>
      <c r="E15" s="156"/>
      <c r="F15" s="156"/>
      <c r="G15" s="156"/>
      <c r="H15" s="156"/>
      <c r="I15" s="156"/>
      <c r="J15" s="156"/>
      <c r="K15" s="156"/>
      <c r="L15" s="14"/>
    </row>
    <row r="16" spans="2:12" ht="24" customHeight="1" x14ac:dyDescent="0.25">
      <c r="B16" s="16" t="s">
        <v>20</v>
      </c>
      <c r="C16" s="17">
        <v>2.1</v>
      </c>
      <c r="D16" s="156" t="s">
        <v>21</v>
      </c>
      <c r="E16" s="156"/>
      <c r="F16" s="156"/>
      <c r="G16" s="156"/>
      <c r="H16" s="156"/>
      <c r="I16" s="156"/>
      <c r="J16" s="156"/>
      <c r="K16" s="156"/>
    </row>
    <row r="17" spans="2:12" ht="51" customHeight="1" x14ac:dyDescent="0.25">
      <c r="B17" s="73" t="s">
        <v>22</v>
      </c>
      <c r="C17" s="17" t="s">
        <v>23</v>
      </c>
      <c r="D17" s="156" t="s">
        <v>24</v>
      </c>
      <c r="E17" s="156"/>
      <c r="F17" s="156"/>
      <c r="G17" s="156"/>
      <c r="H17" s="156"/>
      <c r="I17" s="156"/>
      <c r="J17" s="156"/>
      <c r="K17" s="156"/>
    </row>
    <row r="18" spans="2:12" s="15" customFormat="1" ht="57.75" customHeight="1" x14ac:dyDescent="0.25">
      <c r="B18" s="13" t="s">
        <v>18</v>
      </c>
      <c r="C18" s="17">
        <v>3</v>
      </c>
      <c r="D18" s="156" t="s">
        <v>25</v>
      </c>
      <c r="E18" s="156"/>
      <c r="F18" s="156"/>
      <c r="G18" s="156"/>
      <c r="H18" s="156"/>
      <c r="I18" s="156"/>
      <c r="J18" s="156"/>
      <c r="K18" s="156"/>
      <c r="L18" s="14"/>
    </row>
    <row r="19" spans="2:12" ht="18.75" customHeight="1" x14ac:dyDescent="0.25">
      <c r="B19" s="16" t="s">
        <v>20</v>
      </c>
      <c r="C19" s="17">
        <v>3.3</v>
      </c>
      <c r="D19" s="156" t="s">
        <v>26</v>
      </c>
      <c r="E19" s="156"/>
      <c r="F19" s="156"/>
      <c r="G19" s="156"/>
      <c r="H19" s="156"/>
      <c r="I19" s="156"/>
      <c r="J19" s="156"/>
      <c r="K19" s="156"/>
    </row>
    <row r="20" spans="2:12" ht="25.5" customHeight="1" x14ac:dyDescent="0.25">
      <c r="B20" s="73" t="s">
        <v>22</v>
      </c>
      <c r="C20" s="17" t="s">
        <v>27</v>
      </c>
      <c r="D20" s="156" t="s">
        <v>28</v>
      </c>
      <c r="E20" s="156"/>
      <c r="F20" s="156"/>
      <c r="G20" s="156"/>
      <c r="H20" s="156"/>
      <c r="I20" s="156"/>
      <c r="J20" s="156"/>
      <c r="K20" s="156"/>
    </row>
    <row r="21" spans="2:12" x14ac:dyDescent="0.25">
      <c r="B21" s="103" t="s">
        <v>29</v>
      </c>
      <c r="C21" s="104"/>
      <c r="D21" s="104"/>
      <c r="E21" s="104"/>
      <c r="F21" s="104"/>
      <c r="G21" s="104"/>
      <c r="H21" s="104"/>
      <c r="I21" s="104"/>
      <c r="J21" s="104"/>
      <c r="K21" s="105"/>
    </row>
    <row r="22" spans="2:12" ht="24.75" customHeight="1" x14ac:dyDescent="0.25">
      <c r="B22" s="77" t="s">
        <v>116</v>
      </c>
      <c r="C22" s="130" t="s">
        <v>30</v>
      </c>
      <c r="D22" s="130"/>
      <c r="E22" s="130"/>
      <c r="F22" s="130"/>
      <c r="G22" s="130"/>
      <c r="H22" s="130"/>
      <c r="I22" s="130"/>
      <c r="J22" s="130"/>
      <c r="K22" s="130"/>
    </row>
    <row r="23" spans="2:12" s="28" customFormat="1" ht="179.25" customHeight="1" x14ac:dyDescent="0.25">
      <c r="B23" s="78" t="s">
        <v>122</v>
      </c>
      <c r="C23" s="152" t="s">
        <v>113</v>
      </c>
      <c r="D23" s="153"/>
      <c r="E23" s="153"/>
      <c r="F23" s="153"/>
      <c r="G23" s="153"/>
      <c r="H23" s="153"/>
      <c r="I23" s="153"/>
      <c r="J23" s="153"/>
      <c r="K23" s="154"/>
      <c r="L23" s="27"/>
    </row>
    <row r="24" spans="2:12" ht="24.75" customHeight="1" x14ac:dyDescent="0.25">
      <c r="B24" s="78" t="s">
        <v>123</v>
      </c>
      <c r="C24" s="131" t="s">
        <v>114</v>
      </c>
      <c r="D24" s="131"/>
      <c r="E24" s="131"/>
      <c r="F24" s="131"/>
      <c r="G24" s="131"/>
      <c r="H24" s="131"/>
      <c r="I24" s="131"/>
      <c r="J24" s="131"/>
      <c r="K24" s="131"/>
    </row>
    <row r="25" spans="2:12" ht="42.75" customHeight="1" x14ac:dyDescent="0.25">
      <c r="B25" s="78" t="s">
        <v>115</v>
      </c>
      <c r="C25" s="131" t="s">
        <v>128</v>
      </c>
      <c r="D25" s="131"/>
      <c r="E25" s="131"/>
      <c r="F25" s="131"/>
      <c r="G25" s="131"/>
      <c r="H25" s="131"/>
      <c r="I25" s="131"/>
      <c r="J25" s="131"/>
      <c r="K25" s="131"/>
      <c r="L25" s="2"/>
    </row>
    <row r="26" spans="2:12" x14ac:dyDescent="0.25">
      <c r="B26" s="103" t="s">
        <v>32</v>
      </c>
      <c r="C26" s="104"/>
      <c r="D26" s="104"/>
      <c r="E26" s="104"/>
      <c r="F26" s="104"/>
      <c r="G26" s="104"/>
      <c r="H26" s="104"/>
      <c r="I26" s="104"/>
      <c r="J26" s="104"/>
      <c r="K26" s="105"/>
    </row>
    <row r="27" spans="2:12" x14ac:dyDescent="0.25">
      <c r="B27" s="136" t="s">
        <v>33</v>
      </c>
      <c r="C27" s="137"/>
      <c r="D27" s="137"/>
      <c r="E27" s="137"/>
      <c r="F27" s="137"/>
      <c r="G27" s="137"/>
      <c r="H27" s="137"/>
      <c r="I27" s="137"/>
      <c r="J27" s="137"/>
      <c r="K27" s="138"/>
      <c r="L27" s="2"/>
    </row>
    <row r="28" spans="2:12" ht="30.75" customHeight="1" x14ac:dyDescent="0.25">
      <c r="B28" s="140" t="s">
        <v>34</v>
      </c>
      <c r="C28" s="141"/>
      <c r="D28" s="142" t="s">
        <v>35</v>
      </c>
      <c r="E28" s="143"/>
      <c r="F28" s="143"/>
      <c r="G28" s="143" t="s">
        <v>36</v>
      </c>
      <c r="H28" s="143"/>
      <c r="I28" s="141"/>
      <c r="J28" s="142" t="s">
        <v>37</v>
      </c>
      <c r="K28" s="144"/>
    </row>
    <row r="29" spans="2:12" ht="23.25" customHeight="1" x14ac:dyDescent="0.25">
      <c r="B29" s="145">
        <v>2819608611</v>
      </c>
      <c r="C29" s="146"/>
      <c r="D29" s="147">
        <v>2818340426.4000001</v>
      </c>
      <c r="E29" s="148"/>
      <c r="F29" s="149"/>
      <c r="G29" s="147" t="e">
        <f>I33+I34+I35+I36+I37+I38+I39+I40+#REF!</f>
        <v>#REF!</v>
      </c>
      <c r="H29" s="148"/>
      <c r="I29" s="149"/>
      <c r="J29" s="150" t="e">
        <f>IF(D29&gt;0,G29/D29,0)</f>
        <v>#REF!</v>
      </c>
      <c r="K29" s="151"/>
    </row>
    <row r="30" spans="2:12" x14ac:dyDescent="0.25">
      <c r="B30" s="136" t="s">
        <v>38</v>
      </c>
      <c r="C30" s="137"/>
      <c r="D30" s="137"/>
      <c r="E30" s="137"/>
      <c r="F30" s="137"/>
      <c r="G30" s="137"/>
      <c r="H30" s="137"/>
      <c r="I30" s="137"/>
      <c r="J30" s="137"/>
      <c r="K30" s="138"/>
      <c r="L30" s="2"/>
    </row>
    <row r="31" spans="2:12" x14ac:dyDescent="0.25">
      <c r="B31" s="18"/>
      <c r="C31" s="3"/>
      <c r="D31" s="133" t="s">
        <v>39</v>
      </c>
      <c r="E31" s="135"/>
      <c r="F31" s="133" t="s">
        <v>40</v>
      </c>
      <c r="G31" s="135"/>
      <c r="H31" s="133" t="s">
        <v>41</v>
      </c>
      <c r="I31" s="133"/>
      <c r="J31" s="133" t="s">
        <v>42</v>
      </c>
      <c r="K31" s="134"/>
    </row>
    <row r="32" spans="2:12" ht="47.25" x14ac:dyDescent="0.25">
      <c r="B32" s="19" t="s">
        <v>43</v>
      </c>
      <c r="C32" s="20" t="s">
        <v>44</v>
      </c>
      <c r="D32" s="20" t="s">
        <v>45</v>
      </c>
      <c r="E32" s="20" t="s">
        <v>46</v>
      </c>
      <c r="F32" s="20" t="s">
        <v>47</v>
      </c>
      <c r="G32" s="20" t="s">
        <v>48</v>
      </c>
      <c r="H32" s="20" t="s">
        <v>49</v>
      </c>
      <c r="I32" s="20" t="s">
        <v>50</v>
      </c>
      <c r="J32" s="20" t="s">
        <v>51</v>
      </c>
      <c r="K32" s="21" t="s">
        <v>52</v>
      </c>
    </row>
    <row r="33" spans="2:32" s="28" customFormat="1" ht="78.75" x14ac:dyDescent="0.25">
      <c r="B33" s="85" t="s">
        <v>53</v>
      </c>
      <c r="C33" s="22" t="s">
        <v>54</v>
      </c>
      <c r="D33" s="23">
        <v>45000</v>
      </c>
      <c r="E33" s="24">
        <v>96236727</v>
      </c>
      <c r="F33" s="96">
        <v>14000</v>
      </c>
      <c r="G33" s="24">
        <v>18172087.469999999</v>
      </c>
      <c r="H33" s="76">
        <v>16606</v>
      </c>
      <c r="I33" s="24">
        <v>16684840.09</v>
      </c>
      <c r="J33" s="93">
        <f t="shared" ref="J33:J36" si="0">IF(F33&gt;0,H33/F33,0)</f>
        <v>1.1861428571428572</v>
      </c>
      <c r="K33" s="93">
        <f t="shared" ref="K33:K40" si="1">IF(G33&gt;0,I33/G33,0)</f>
        <v>0.91815759293172727</v>
      </c>
      <c r="L33" s="27"/>
    </row>
    <row r="34" spans="2:32" s="28" customFormat="1" ht="47.25" x14ac:dyDescent="0.25">
      <c r="B34" s="25" t="s">
        <v>55</v>
      </c>
      <c r="C34" s="22" t="s">
        <v>56</v>
      </c>
      <c r="D34" s="23">
        <v>1500</v>
      </c>
      <c r="E34" s="24">
        <v>1225558306.0999999</v>
      </c>
      <c r="F34" s="23">
        <v>375</v>
      </c>
      <c r="G34" s="24">
        <v>305519576.69999999</v>
      </c>
      <c r="H34" s="76">
        <v>0</v>
      </c>
      <c r="I34" s="24">
        <v>108082720.14</v>
      </c>
      <c r="J34" s="93">
        <f t="shared" si="0"/>
        <v>0</v>
      </c>
      <c r="K34" s="93">
        <f>IF(G34&gt;0,I34/G34,0)</f>
        <v>0.35376692160754752</v>
      </c>
      <c r="L34" s="27"/>
    </row>
    <row r="35" spans="2:32" s="28" customFormat="1" ht="63" x14ac:dyDescent="0.25">
      <c r="B35" s="25" t="s">
        <v>57</v>
      </c>
      <c r="C35" s="22" t="s">
        <v>58</v>
      </c>
      <c r="D35" s="23">
        <v>2500</v>
      </c>
      <c r="E35" s="24">
        <v>883881218.20000005</v>
      </c>
      <c r="F35" s="23">
        <v>0</v>
      </c>
      <c r="G35" s="24">
        <v>226196265.61000001</v>
      </c>
      <c r="H35" s="76">
        <v>0</v>
      </c>
      <c r="I35" s="24">
        <v>104707054.61</v>
      </c>
      <c r="J35" s="93">
        <f t="shared" si="0"/>
        <v>0</v>
      </c>
      <c r="K35" s="93">
        <f>IF(G35&gt;0,I35/G35,0)</f>
        <v>0.46290355116000181</v>
      </c>
      <c r="L35" s="27"/>
    </row>
    <row r="36" spans="2:32" ht="47.25" x14ac:dyDescent="0.25">
      <c r="B36" s="25" t="s">
        <v>59</v>
      </c>
      <c r="C36" s="22" t="s">
        <v>60</v>
      </c>
      <c r="D36" s="23">
        <v>27546</v>
      </c>
      <c r="E36" s="24">
        <v>494254566.25999999</v>
      </c>
      <c r="F36" s="23">
        <v>27096</v>
      </c>
      <c r="G36" s="24">
        <v>48369428.229999997</v>
      </c>
      <c r="H36" s="76">
        <v>27094</v>
      </c>
      <c r="I36" s="24">
        <v>68005250.060000002</v>
      </c>
      <c r="J36" s="93">
        <f t="shared" si="0"/>
        <v>0.99992618836728664</v>
      </c>
      <c r="K36" s="93">
        <f t="shared" si="1"/>
        <v>1.4059552189997018</v>
      </c>
    </row>
    <row r="37" spans="2:32" s="28" customFormat="1" ht="47.25" x14ac:dyDescent="0.25">
      <c r="B37" s="25" t="s">
        <v>61</v>
      </c>
      <c r="C37" s="22" t="s">
        <v>62</v>
      </c>
      <c r="D37" s="23">
        <v>4</v>
      </c>
      <c r="E37" s="24">
        <v>61636822.719999999</v>
      </c>
      <c r="F37" s="23">
        <v>0</v>
      </c>
      <c r="G37" s="24">
        <v>10740455.68</v>
      </c>
      <c r="H37" s="76">
        <v>0</v>
      </c>
      <c r="I37" s="24">
        <v>9429817.7200000007</v>
      </c>
      <c r="J37" s="93">
        <v>0</v>
      </c>
      <c r="K37" s="93">
        <f t="shared" si="1"/>
        <v>0.87797184783876892</v>
      </c>
    </row>
    <row r="38" spans="2:32" s="28" customFormat="1" ht="58.5" customHeight="1" x14ac:dyDescent="0.25">
      <c r="B38" s="25" t="s">
        <v>64</v>
      </c>
      <c r="C38" s="22" t="s">
        <v>65</v>
      </c>
      <c r="D38" s="23">
        <v>4</v>
      </c>
      <c r="E38" s="24">
        <v>33851021</v>
      </c>
      <c r="F38" s="23">
        <v>0</v>
      </c>
      <c r="G38" s="24">
        <v>4633879.5</v>
      </c>
      <c r="H38" s="76">
        <v>0</v>
      </c>
      <c r="I38" s="24">
        <v>3834382.9</v>
      </c>
      <c r="J38" s="94">
        <v>0</v>
      </c>
      <c r="K38" s="95">
        <f t="shared" si="1"/>
        <v>0.8274671147577316</v>
      </c>
      <c r="L38" s="27"/>
      <c r="N38" s="28" t="s">
        <v>63</v>
      </c>
    </row>
    <row r="39" spans="2:32" s="28" customFormat="1" ht="94.5" x14ac:dyDescent="0.25">
      <c r="B39" s="25" t="s">
        <v>66</v>
      </c>
      <c r="C39" s="22" t="s">
        <v>67</v>
      </c>
      <c r="D39" s="23">
        <v>5</v>
      </c>
      <c r="E39" s="24">
        <v>2700000</v>
      </c>
      <c r="F39" s="23">
        <v>0</v>
      </c>
      <c r="G39" s="24">
        <v>150000</v>
      </c>
      <c r="H39" s="76">
        <v>0</v>
      </c>
      <c r="I39" s="24">
        <v>0</v>
      </c>
      <c r="J39" s="94">
        <v>1</v>
      </c>
      <c r="K39" s="95">
        <f t="shared" si="1"/>
        <v>0</v>
      </c>
      <c r="L39" s="27"/>
    </row>
    <row r="40" spans="2:32" s="28" customFormat="1" ht="45" customHeight="1" x14ac:dyDescent="0.25">
      <c r="B40" s="25" t="s">
        <v>130</v>
      </c>
      <c r="C40" s="22" t="s">
        <v>131</v>
      </c>
      <c r="D40" s="23">
        <v>13</v>
      </c>
      <c r="E40" s="24">
        <v>16701195</v>
      </c>
      <c r="F40" s="23">
        <v>0</v>
      </c>
      <c r="G40" s="24">
        <v>701195</v>
      </c>
      <c r="H40" s="76"/>
      <c r="I40" s="24">
        <v>504641.62</v>
      </c>
      <c r="J40" s="93">
        <v>0</v>
      </c>
      <c r="K40" s="93">
        <f t="shared" si="1"/>
        <v>0.71968798978886039</v>
      </c>
      <c r="L40" s="27"/>
    </row>
    <row r="41" spans="2:32" hidden="1" x14ac:dyDescent="0.25">
      <c r="B41" s="103" t="s">
        <v>68</v>
      </c>
      <c r="C41" s="104"/>
      <c r="D41" s="104"/>
      <c r="E41" s="104"/>
      <c r="F41" s="104"/>
      <c r="G41" s="104"/>
      <c r="H41" s="104"/>
      <c r="I41" s="104"/>
      <c r="J41" s="104"/>
      <c r="K41" s="105"/>
    </row>
    <row r="42" spans="2:32" x14ac:dyDescent="0.25">
      <c r="B42" s="136" t="s">
        <v>69</v>
      </c>
      <c r="C42" s="137"/>
      <c r="D42" s="137"/>
      <c r="E42" s="137"/>
      <c r="F42" s="137"/>
      <c r="G42" s="137"/>
      <c r="H42" s="137"/>
      <c r="I42" s="137"/>
      <c r="J42" s="137"/>
      <c r="K42" s="138"/>
      <c r="L42" s="2"/>
    </row>
    <row r="43" spans="2:32" x14ac:dyDescent="0.25">
      <c r="B43" s="72" t="s">
        <v>70</v>
      </c>
      <c r="C43" s="130" t="s">
        <v>53</v>
      </c>
      <c r="D43" s="130"/>
      <c r="E43" s="130"/>
      <c r="F43" s="130"/>
      <c r="G43" s="130"/>
      <c r="H43" s="130"/>
      <c r="I43" s="130"/>
      <c r="J43" s="130"/>
      <c r="K43" s="130"/>
    </row>
    <row r="44" spans="2:32" ht="35.25" customHeight="1" x14ac:dyDescent="0.25">
      <c r="B44" s="72" t="s">
        <v>71</v>
      </c>
      <c r="C44" s="131" t="s">
        <v>72</v>
      </c>
      <c r="D44" s="131"/>
      <c r="E44" s="131"/>
      <c r="F44" s="131"/>
      <c r="G44" s="131"/>
      <c r="H44" s="131"/>
      <c r="I44" s="131"/>
      <c r="J44" s="131"/>
      <c r="K44" s="131"/>
      <c r="L44" s="2"/>
    </row>
    <row r="45" spans="2:32" s="28" customFormat="1" ht="195" customHeight="1" x14ac:dyDescent="0.25">
      <c r="B45" s="72" t="s">
        <v>73</v>
      </c>
      <c r="C45" s="131" t="s">
        <v>140</v>
      </c>
      <c r="D45" s="131"/>
      <c r="E45" s="131"/>
      <c r="F45" s="131"/>
      <c r="G45" s="131"/>
      <c r="H45" s="131"/>
      <c r="I45" s="131"/>
      <c r="J45" s="131"/>
      <c r="K45" s="131"/>
      <c r="L45" s="27"/>
      <c r="M45" s="3"/>
      <c r="N45" s="3"/>
      <c r="O45" s="3"/>
      <c r="P45" s="3"/>
      <c r="Q45" s="3"/>
      <c r="R45" s="3"/>
      <c r="S45" s="3"/>
      <c r="T45" s="3"/>
      <c r="U45" s="3"/>
      <c r="V45" s="3"/>
      <c r="W45" s="3"/>
      <c r="X45" s="3"/>
      <c r="Y45" s="3"/>
      <c r="Z45" s="3"/>
      <c r="AA45" s="3"/>
      <c r="AB45" s="3"/>
      <c r="AC45" s="3"/>
      <c r="AD45" s="3"/>
      <c r="AE45" s="3"/>
      <c r="AF45" s="3"/>
    </row>
    <row r="46" spans="2:32" ht="104.25" customHeight="1" x14ac:dyDescent="0.25">
      <c r="B46" s="72" t="s">
        <v>74</v>
      </c>
      <c r="C46" s="131" t="s">
        <v>141</v>
      </c>
      <c r="D46" s="131"/>
      <c r="E46" s="131"/>
      <c r="F46" s="131"/>
      <c r="G46" s="131"/>
      <c r="H46" s="131"/>
      <c r="I46" s="131"/>
      <c r="J46" s="131"/>
      <c r="K46" s="131"/>
    </row>
    <row r="47" spans="2:32" ht="21" customHeight="1" x14ac:dyDescent="0.25">
      <c r="B47" s="26" t="s">
        <v>70</v>
      </c>
      <c r="C47" s="139" t="s">
        <v>55</v>
      </c>
      <c r="D47" s="139"/>
      <c r="E47" s="139"/>
      <c r="F47" s="139"/>
      <c r="G47" s="139"/>
      <c r="H47" s="139"/>
      <c r="I47" s="139"/>
      <c r="J47" s="139"/>
      <c r="K47" s="139"/>
    </row>
    <row r="48" spans="2:32" x14ac:dyDescent="0.25">
      <c r="B48" s="26" t="s">
        <v>71</v>
      </c>
      <c r="C48" s="127" t="s">
        <v>136</v>
      </c>
      <c r="D48" s="128"/>
      <c r="E48" s="128"/>
      <c r="F48" s="128"/>
      <c r="G48" s="128"/>
      <c r="H48" s="128"/>
      <c r="I48" s="128"/>
      <c r="J48" s="128"/>
      <c r="K48" s="128"/>
      <c r="L48" s="2"/>
    </row>
    <row r="49" spans="2:12" ht="353.25" customHeight="1" x14ac:dyDescent="0.25">
      <c r="B49" s="26" t="s">
        <v>73</v>
      </c>
      <c r="C49" s="129" t="s">
        <v>153</v>
      </c>
      <c r="D49" s="129"/>
      <c r="E49" s="129"/>
      <c r="F49" s="129"/>
      <c r="G49" s="129"/>
      <c r="H49" s="129"/>
      <c r="I49" s="129"/>
      <c r="J49" s="129"/>
      <c r="K49" s="129"/>
    </row>
    <row r="50" spans="2:12" s="28" customFormat="1" ht="87" customHeight="1" x14ac:dyDescent="0.25">
      <c r="B50" s="26" t="s">
        <v>74</v>
      </c>
      <c r="C50" s="129" t="s">
        <v>137</v>
      </c>
      <c r="D50" s="129"/>
      <c r="E50" s="129"/>
      <c r="F50" s="129"/>
      <c r="G50" s="129"/>
      <c r="H50" s="129"/>
      <c r="I50" s="129"/>
      <c r="J50" s="129"/>
      <c r="K50" s="129"/>
      <c r="L50" s="27"/>
    </row>
    <row r="51" spans="2:12" ht="19.5" customHeight="1" x14ac:dyDescent="0.25">
      <c r="B51" s="26" t="s">
        <v>70</v>
      </c>
      <c r="C51" s="130" t="s">
        <v>57</v>
      </c>
      <c r="D51" s="130"/>
      <c r="E51" s="130"/>
      <c r="F51" s="130"/>
      <c r="G51" s="130"/>
      <c r="H51" s="130"/>
      <c r="I51" s="130"/>
      <c r="J51" s="130"/>
      <c r="K51" s="130"/>
    </row>
    <row r="52" spans="2:12" ht="24.75" customHeight="1" x14ac:dyDescent="0.25">
      <c r="B52" s="72" t="s">
        <v>71</v>
      </c>
      <c r="C52" s="131" t="s">
        <v>107</v>
      </c>
      <c r="D52" s="131"/>
      <c r="E52" s="131"/>
      <c r="F52" s="131"/>
      <c r="G52" s="131"/>
      <c r="H52" s="131"/>
      <c r="I52" s="131"/>
      <c r="J52" s="131"/>
      <c r="K52" s="131"/>
      <c r="L52" s="2"/>
    </row>
    <row r="53" spans="2:12" ht="195" customHeight="1" x14ac:dyDescent="0.25">
      <c r="B53" s="72" t="s">
        <v>73</v>
      </c>
      <c r="C53" s="121" t="s">
        <v>138</v>
      </c>
      <c r="D53" s="122"/>
      <c r="E53" s="122"/>
      <c r="F53" s="122"/>
      <c r="G53" s="122"/>
      <c r="H53" s="122"/>
      <c r="I53" s="122"/>
      <c r="J53" s="122"/>
      <c r="K53" s="123"/>
    </row>
    <row r="54" spans="2:12" s="28" customFormat="1" ht="69.75" customHeight="1" x14ac:dyDescent="0.25">
      <c r="B54" s="26" t="s">
        <v>74</v>
      </c>
      <c r="C54" s="129" t="s">
        <v>124</v>
      </c>
      <c r="D54" s="129"/>
      <c r="E54" s="129"/>
      <c r="F54" s="129"/>
      <c r="G54" s="129"/>
      <c r="H54" s="129"/>
      <c r="I54" s="129"/>
      <c r="J54" s="129"/>
      <c r="K54" s="129"/>
      <c r="L54" s="27"/>
    </row>
    <row r="55" spans="2:12" ht="26.25" customHeight="1" x14ac:dyDescent="0.25">
      <c r="B55" s="72" t="s">
        <v>70</v>
      </c>
      <c r="C55" s="130" t="s">
        <v>59</v>
      </c>
      <c r="D55" s="130"/>
      <c r="E55" s="130"/>
      <c r="F55" s="130"/>
      <c r="G55" s="130"/>
      <c r="H55" s="130"/>
      <c r="I55" s="130"/>
      <c r="J55" s="130"/>
      <c r="K55" s="130"/>
    </row>
    <row r="56" spans="2:12" ht="24" customHeight="1" x14ac:dyDescent="0.25">
      <c r="B56" s="72" t="s">
        <v>71</v>
      </c>
      <c r="C56" s="131" t="s">
        <v>108</v>
      </c>
      <c r="D56" s="131"/>
      <c r="E56" s="131"/>
      <c r="F56" s="131"/>
      <c r="G56" s="131"/>
      <c r="H56" s="131"/>
      <c r="I56" s="131"/>
      <c r="J56" s="131"/>
      <c r="K56" s="131"/>
      <c r="L56" s="2"/>
    </row>
    <row r="57" spans="2:12" ht="177" customHeight="1" x14ac:dyDescent="0.25">
      <c r="B57" s="72" t="s">
        <v>73</v>
      </c>
      <c r="C57" s="132" t="s">
        <v>139</v>
      </c>
      <c r="D57" s="122"/>
      <c r="E57" s="122"/>
      <c r="F57" s="122"/>
      <c r="G57" s="122"/>
      <c r="H57" s="122"/>
      <c r="I57" s="122"/>
      <c r="J57" s="122"/>
      <c r="K57" s="123"/>
    </row>
    <row r="58" spans="2:12" s="28" customFormat="1" ht="93" customHeight="1" x14ac:dyDescent="0.25">
      <c r="B58" s="26" t="s">
        <v>74</v>
      </c>
      <c r="C58" s="115" t="s">
        <v>150</v>
      </c>
      <c r="D58" s="116"/>
      <c r="E58" s="116"/>
      <c r="F58" s="116"/>
      <c r="G58" s="116"/>
      <c r="H58" s="116"/>
      <c r="I58" s="116"/>
      <c r="J58" s="116"/>
      <c r="K58" s="117"/>
      <c r="L58" s="27"/>
    </row>
    <row r="59" spans="2:12" ht="26.25" customHeight="1" x14ac:dyDescent="0.25">
      <c r="B59" s="72" t="s">
        <v>70</v>
      </c>
      <c r="C59" s="118" t="s">
        <v>61</v>
      </c>
      <c r="D59" s="119"/>
      <c r="E59" s="119"/>
      <c r="F59" s="119"/>
      <c r="G59" s="119"/>
      <c r="H59" s="119"/>
      <c r="I59" s="119"/>
      <c r="J59" s="119"/>
      <c r="K59" s="120"/>
    </row>
    <row r="60" spans="2:12" ht="29.25" customHeight="1" x14ac:dyDescent="0.25">
      <c r="B60" s="72" t="s">
        <v>71</v>
      </c>
      <c r="C60" s="121" t="s">
        <v>109</v>
      </c>
      <c r="D60" s="122"/>
      <c r="E60" s="122"/>
      <c r="F60" s="122"/>
      <c r="G60" s="122"/>
      <c r="H60" s="122"/>
      <c r="I60" s="122"/>
      <c r="J60" s="122"/>
      <c r="K60" s="123"/>
      <c r="L60" s="2"/>
    </row>
    <row r="61" spans="2:12" ht="145.5" customHeight="1" x14ac:dyDescent="0.25">
      <c r="B61" s="72" t="s">
        <v>73</v>
      </c>
      <c r="C61" s="132" t="s">
        <v>154</v>
      </c>
      <c r="D61" s="122"/>
      <c r="E61" s="122"/>
      <c r="F61" s="122"/>
      <c r="G61" s="122"/>
      <c r="H61" s="122"/>
      <c r="I61" s="122"/>
      <c r="J61" s="122"/>
      <c r="K61" s="123"/>
    </row>
    <row r="62" spans="2:12" s="28" customFormat="1" ht="45" customHeight="1" x14ac:dyDescent="0.25">
      <c r="B62" s="26" t="s">
        <v>74</v>
      </c>
      <c r="C62" s="115" t="s">
        <v>142</v>
      </c>
      <c r="D62" s="116"/>
      <c r="E62" s="116"/>
      <c r="F62" s="116"/>
      <c r="G62" s="116"/>
      <c r="H62" s="116"/>
      <c r="I62" s="116"/>
      <c r="J62" s="116"/>
      <c r="K62" s="117"/>
      <c r="L62" s="27"/>
    </row>
    <row r="63" spans="2:12" ht="26.25" customHeight="1" x14ac:dyDescent="0.25">
      <c r="B63" s="72" t="s">
        <v>70</v>
      </c>
      <c r="C63" s="118" t="s">
        <v>64</v>
      </c>
      <c r="D63" s="119"/>
      <c r="E63" s="119"/>
      <c r="F63" s="119"/>
      <c r="G63" s="119"/>
      <c r="H63" s="119"/>
      <c r="I63" s="119"/>
      <c r="J63" s="119"/>
      <c r="K63" s="120"/>
    </row>
    <row r="64" spans="2:12" ht="58.5" customHeight="1" x14ac:dyDescent="0.25">
      <c r="B64" s="72" t="s">
        <v>71</v>
      </c>
      <c r="C64" s="121" t="s">
        <v>112</v>
      </c>
      <c r="D64" s="122"/>
      <c r="E64" s="122"/>
      <c r="F64" s="122"/>
      <c r="G64" s="122"/>
      <c r="H64" s="122"/>
      <c r="I64" s="122"/>
      <c r="J64" s="122"/>
      <c r="K64" s="123"/>
      <c r="L64" s="2"/>
    </row>
    <row r="65" spans="2:12" ht="163.5" customHeight="1" x14ac:dyDescent="0.25">
      <c r="B65" s="72" t="s">
        <v>73</v>
      </c>
      <c r="C65" s="121" t="s">
        <v>146</v>
      </c>
      <c r="D65" s="122"/>
      <c r="E65" s="122"/>
      <c r="F65" s="122"/>
      <c r="G65" s="122"/>
      <c r="H65" s="122"/>
      <c r="I65" s="122"/>
      <c r="J65" s="122"/>
      <c r="K65" s="123"/>
    </row>
    <row r="66" spans="2:12" s="28" customFormat="1" ht="35.25" customHeight="1" x14ac:dyDescent="0.25">
      <c r="B66" s="26" t="s">
        <v>74</v>
      </c>
      <c r="C66" s="115" t="s">
        <v>147</v>
      </c>
      <c r="D66" s="116"/>
      <c r="E66" s="116"/>
      <c r="F66" s="116"/>
      <c r="G66" s="116"/>
      <c r="H66" s="116"/>
      <c r="I66" s="116"/>
      <c r="J66" s="116"/>
      <c r="K66" s="117"/>
      <c r="L66" s="27"/>
    </row>
    <row r="67" spans="2:12" ht="26.25" customHeight="1" x14ac:dyDescent="0.25">
      <c r="B67" s="26" t="s">
        <v>70</v>
      </c>
      <c r="C67" s="124" t="s">
        <v>66</v>
      </c>
      <c r="D67" s="125"/>
      <c r="E67" s="125"/>
      <c r="F67" s="125"/>
      <c r="G67" s="125"/>
      <c r="H67" s="125"/>
      <c r="I67" s="125"/>
      <c r="J67" s="125"/>
      <c r="K67" s="126"/>
    </row>
    <row r="68" spans="2:12" ht="29.25" customHeight="1" x14ac:dyDescent="0.25">
      <c r="B68" s="26" t="s">
        <v>71</v>
      </c>
      <c r="C68" s="115" t="s">
        <v>75</v>
      </c>
      <c r="D68" s="116"/>
      <c r="E68" s="116"/>
      <c r="F68" s="116"/>
      <c r="G68" s="116"/>
      <c r="H68" s="116"/>
      <c r="I68" s="116"/>
      <c r="J68" s="116"/>
      <c r="K68" s="117"/>
      <c r="L68" s="2"/>
    </row>
    <row r="69" spans="2:12" ht="188.25" customHeight="1" x14ac:dyDescent="0.25">
      <c r="B69" s="26" t="s">
        <v>73</v>
      </c>
      <c r="C69" s="112" t="s">
        <v>143</v>
      </c>
      <c r="D69" s="113"/>
      <c r="E69" s="113"/>
      <c r="F69" s="113"/>
      <c r="G69" s="113"/>
      <c r="H69" s="113"/>
      <c r="I69" s="113"/>
      <c r="J69" s="113"/>
      <c r="K69" s="114"/>
    </row>
    <row r="70" spans="2:12" s="28" customFormat="1" ht="39.75" customHeight="1" x14ac:dyDescent="0.25">
      <c r="B70" s="26" t="s">
        <v>74</v>
      </c>
      <c r="C70" s="115" t="s">
        <v>144</v>
      </c>
      <c r="D70" s="116"/>
      <c r="E70" s="116"/>
      <c r="F70" s="116"/>
      <c r="G70" s="116"/>
      <c r="H70" s="116"/>
      <c r="I70" s="116"/>
      <c r="J70" s="116"/>
      <c r="K70" s="117"/>
      <c r="L70" s="27"/>
    </row>
    <row r="71" spans="2:12" ht="23.25" customHeight="1" x14ac:dyDescent="0.25">
      <c r="B71" s="72" t="s">
        <v>70</v>
      </c>
      <c r="C71" s="118" t="s">
        <v>145</v>
      </c>
      <c r="D71" s="119"/>
      <c r="E71" s="119"/>
      <c r="F71" s="119"/>
      <c r="G71" s="119"/>
      <c r="H71" s="119"/>
      <c r="I71" s="119"/>
      <c r="J71" s="119"/>
      <c r="K71" s="120"/>
    </row>
    <row r="72" spans="2:12" ht="76.5" customHeight="1" x14ac:dyDescent="0.25">
      <c r="B72" s="72" t="s">
        <v>71</v>
      </c>
      <c r="C72" s="121" t="s">
        <v>110</v>
      </c>
      <c r="D72" s="122"/>
      <c r="E72" s="122"/>
      <c r="F72" s="122"/>
      <c r="G72" s="122"/>
      <c r="H72" s="122"/>
      <c r="I72" s="122"/>
      <c r="J72" s="122"/>
      <c r="K72" s="123"/>
      <c r="L72" s="2"/>
    </row>
    <row r="73" spans="2:12" ht="151.5" customHeight="1" x14ac:dyDescent="0.25">
      <c r="B73" s="72" t="s">
        <v>73</v>
      </c>
      <c r="C73" s="121" t="s">
        <v>148</v>
      </c>
      <c r="D73" s="122"/>
      <c r="E73" s="122"/>
      <c r="F73" s="122"/>
      <c r="G73" s="122"/>
      <c r="H73" s="122"/>
      <c r="I73" s="122"/>
      <c r="J73" s="122"/>
      <c r="K73" s="123"/>
    </row>
    <row r="74" spans="2:12" s="28" customFormat="1" ht="35.25" customHeight="1" x14ac:dyDescent="0.25">
      <c r="B74" s="26" t="s">
        <v>74</v>
      </c>
      <c r="C74" s="115" t="s">
        <v>147</v>
      </c>
      <c r="D74" s="116"/>
      <c r="E74" s="116"/>
      <c r="F74" s="116"/>
      <c r="G74" s="116"/>
      <c r="H74" s="116"/>
      <c r="I74" s="116"/>
      <c r="J74" s="116"/>
      <c r="K74" s="117"/>
      <c r="L74" s="27"/>
    </row>
    <row r="75" spans="2:12" ht="30.75" customHeight="1" x14ac:dyDescent="0.25">
      <c r="B75" s="103" t="s">
        <v>76</v>
      </c>
      <c r="C75" s="104"/>
      <c r="D75" s="104"/>
      <c r="E75" s="104"/>
      <c r="F75" s="104"/>
      <c r="G75" s="104"/>
      <c r="H75" s="104"/>
      <c r="I75" s="104"/>
      <c r="J75" s="104"/>
      <c r="K75" s="105"/>
    </row>
    <row r="76" spans="2:12" x14ac:dyDescent="0.25">
      <c r="B76" s="106" t="s">
        <v>77</v>
      </c>
      <c r="C76" s="107"/>
      <c r="D76" s="107"/>
      <c r="E76" s="107"/>
      <c r="F76" s="107"/>
      <c r="G76" s="107"/>
      <c r="H76" s="107"/>
      <c r="I76" s="107"/>
      <c r="J76" s="107"/>
      <c r="K76" s="108"/>
    </row>
    <row r="77" spans="2:12" ht="15.75" customHeight="1" x14ac:dyDescent="0.25">
      <c r="B77" s="109" t="s">
        <v>78</v>
      </c>
      <c r="C77" s="110"/>
      <c r="D77" s="110"/>
      <c r="E77" s="110"/>
      <c r="F77" s="110"/>
      <c r="G77" s="110"/>
      <c r="H77" s="110"/>
      <c r="I77" s="110"/>
      <c r="J77" s="110"/>
      <c r="K77" s="111"/>
    </row>
    <row r="78" spans="2:12" x14ac:dyDescent="0.25">
      <c r="B78" s="29"/>
      <c r="C78" s="30"/>
      <c r="D78" s="30"/>
      <c r="E78" s="30"/>
      <c r="F78" s="30"/>
      <c r="G78" s="30"/>
      <c r="H78" s="30"/>
      <c r="I78" s="30"/>
      <c r="J78" s="30"/>
      <c r="K78" s="31"/>
    </row>
    <row r="79" spans="2:12" x14ac:dyDescent="0.25">
      <c r="B79" s="32"/>
      <c r="K79" s="33"/>
    </row>
    <row r="80" spans="2:12" x14ac:dyDescent="0.25">
      <c r="B80" s="32"/>
      <c r="K80" s="33"/>
    </row>
    <row r="81" spans="2:12" x14ac:dyDescent="0.25">
      <c r="B81" s="34" t="s">
        <v>79</v>
      </c>
      <c r="C81" s="3"/>
      <c r="D81" s="35" t="s">
        <v>80</v>
      </c>
      <c r="E81" s="3"/>
      <c r="F81" s="3"/>
      <c r="G81" s="35" t="s">
        <v>81</v>
      </c>
      <c r="H81" s="3"/>
      <c r="I81" s="3"/>
      <c r="J81" s="3"/>
      <c r="K81" s="36"/>
      <c r="L81" s="3"/>
    </row>
    <row r="82" spans="2:12" x14ac:dyDescent="0.25">
      <c r="B82" s="18" t="s">
        <v>82</v>
      </c>
      <c r="C82" s="3"/>
      <c r="D82" s="3" t="s">
        <v>83</v>
      </c>
      <c r="E82" s="3"/>
      <c r="F82" s="3"/>
      <c r="G82" s="3" t="s">
        <v>84</v>
      </c>
      <c r="H82" s="101" t="s">
        <v>85</v>
      </c>
      <c r="I82" s="101"/>
      <c r="J82" s="101"/>
      <c r="K82" s="102"/>
      <c r="L82" s="3"/>
    </row>
    <row r="83" spans="2:12" ht="16.5" thickBot="1" x14ac:dyDescent="0.3">
      <c r="B83" s="37"/>
      <c r="C83" s="38"/>
      <c r="D83" s="38"/>
      <c r="E83" s="38"/>
      <c r="F83" s="38"/>
      <c r="G83" s="38"/>
      <c r="H83" s="38"/>
      <c r="I83" s="38"/>
      <c r="J83" s="38"/>
      <c r="K83" s="39"/>
    </row>
  </sheetData>
  <mergeCells count="79">
    <mergeCell ref="C11:K11"/>
    <mergeCell ref="C2:K2"/>
    <mergeCell ref="C3:D3"/>
    <mergeCell ref="E3:I3"/>
    <mergeCell ref="C4:D4"/>
    <mergeCell ref="E4:I4"/>
    <mergeCell ref="B5:K5"/>
    <mergeCell ref="B6:K6"/>
    <mergeCell ref="B7:K7"/>
    <mergeCell ref="B8:K8"/>
    <mergeCell ref="C9:K9"/>
    <mergeCell ref="C10:K10"/>
    <mergeCell ref="B30:K30"/>
    <mergeCell ref="C23:K23"/>
    <mergeCell ref="C12:K12"/>
    <mergeCell ref="C13:K13"/>
    <mergeCell ref="B14:K14"/>
    <mergeCell ref="D15:K15"/>
    <mergeCell ref="D16:K16"/>
    <mergeCell ref="D17:K17"/>
    <mergeCell ref="D18:K18"/>
    <mergeCell ref="D19:K19"/>
    <mergeCell ref="D20:K20"/>
    <mergeCell ref="B21:K21"/>
    <mergeCell ref="C22:K22"/>
    <mergeCell ref="C45:K45"/>
    <mergeCell ref="C46:K46"/>
    <mergeCell ref="C47:K47"/>
    <mergeCell ref="H31:I31"/>
    <mergeCell ref="C24:K24"/>
    <mergeCell ref="C25:K25"/>
    <mergeCell ref="B26:K26"/>
    <mergeCell ref="B27:K27"/>
    <mergeCell ref="B28:C28"/>
    <mergeCell ref="D28:F28"/>
    <mergeCell ref="G28:I28"/>
    <mergeCell ref="J28:K28"/>
    <mergeCell ref="B29:C29"/>
    <mergeCell ref="D29:F29"/>
    <mergeCell ref="G29:I29"/>
    <mergeCell ref="J29:K29"/>
    <mergeCell ref="J31:K31"/>
    <mergeCell ref="D31:E31"/>
    <mergeCell ref="F31:G31"/>
    <mergeCell ref="C43:K43"/>
    <mergeCell ref="C44:K44"/>
    <mergeCell ref="B41:K41"/>
    <mergeCell ref="B42:K42"/>
    <mergeCell ref="C59:K59"/>
    <mergeCell ref="C60:K60"/>
    <mergeCell ref="C61:K61"/>
    <mergeCell ref="C62:K62"/>
    <mergeCell ref="C53:K53"/>
    <mergeCell ref="C54:K54"/>
    <mergeCell ref="C55:K55"/>
    <mergeCell ref="C56:K56"/>
    <mergeCell ref="C57:K57"/>
    <mergeCell ref="C48:K48"/>
    <mergeCell ref="C49:K49"/>
    <mergeCell ref="C50:K50"/>
    <mergeCell ref="C51:K51"/>
    <mergeCell ref="C58:K58"/>
    <mergeCell ref="C52:K52"/>
    <mergeCell ref="C63:K63"/>
    <mergeCell ref="C64:K64"/>
    <mergeCell ref="C65:K65"/>
    <mergeCell ref="C66:K66"/>
    <mergeCell ref="C67:K67"/>
    <mergeCell ref="C68:K68"/>
    <mergeCell ref="C71:K71"/>
    <mergeCell ref="C72:K72"/>
    <mergeCell ref="C73:K73"/>
    <mergeCell ref="C74:K74"/>
    <mergeCell ref="H82:K82"/>
    <mergeCell ref="B75:K75"/>
    <mergeCell ref="B76:K76"/>
    <mergeCell ref="B77:K77"/>
    <mergeCell ref="C69:K69"/>
    <mergeCell ref="C70:K70"/>
  </mergeCells>
  <dataValidations xWindow="1270" yWindow="537" count="16">
    <dataValidation allowBlank="1" showInputMessage="1" showErrorMessage="1" prompt="Nombre de cada producto" sqref="B32:B40" xr:uid="{87B236DC-C46F-417E-9527-BA00178B9837}"/>
    <dataValidation allowBlank="1" showInputMessage="1" showErrorMessage="1" prompt="Nombre del indicador" sqref="C32:C40" xr:uid="{0FAED122-1FAC-46CE-ADE1-C4DFDC492AF4}"/>
    <dataValidation allowBlank="1" showInputMessage="1" showErrorMessage="1" prompt="Meta alcanzada en el trimestre" sqref="H32:H35 H37:H40" xr:uid="{7AD71977-4505-47F1-909A-F5A309A7A0E1}"/>
    <dataValidation allowBlank="1" showInputMessage="1" showErrorMessage="1" prompt="Monto ejecutado en el trimestre" sqref="I32 I39:I40" xr:uid="{6FC1FB4B-D6A1-4C54-BE9A-186AE3204F95}"/>
    <dataValidation allowBlank="1" sqref="B9" xr:uid="{D3F13A7B-1DDE-4BB3-A212-31A4BF311B4A}"/>
    <dataValidation allowBlank="1" showInputMessage="1" prompt="Nombre del capítulo" sqref="C9:K11" xr:uid="{4845B7B2-237B-4BDB-BD7F-49011D10E50A}"/>
    <dataValidation allowBlank="1" showInputMessage="1" showErrorMessage="1" prompt="¿A quién va dirigido el programa?, ¿qué característica tiene esta población que requiere ser beneficiada?" sqref="C24:K24" xr:uid="{A768C281-06E1-4BA7-B7C4-DCB6866748E2}"/>
    <dataValidation allowBlank="1" showInputMessage="1" showErrorMessage="1" prompt="Nombre del producto" sqref="C43:K43 C67:K67 C63:K63 C71:K71 C59:K59 C55:K55 C51:K51 C47:K47" xr:uid="{45F8F396-4F5B-4C26-8721-ACD15FB75A6C}"/>
    <dataValidation allowBlank="1" showInputMessage="1" showErrorMessage="1" prompt="¿En qué consiste el producto? su objetivo" sqref="C44:K44 C68:K68 C64:K64 C72:K72 C60:K60 C56:K56 C52:K52 C48:K48" xr:uid="{F1270A10-99BF-482D-A392-C020C0EF7A28}"/>
    <dataValidation allowBlank="1" showInputMessage="1" showErrorMessage="1" prompt="1. Describir lo plasmado en el presupuesto_x000a_2. Describir lo alcanzado en términos financieros y de producción " sqref="C45:K45 C65:K65 C73:K73 C61:K61 C57:K57 C53:K53 C49:K49" xr:uid="{56D381DF-99F5-4778-8B5E-4C2F5385F183}"/>
    <dataValidation allowBlank="1" showInputMessage="1" showErrorMessage="1" prompt="De existir desvío, explicar razones." sqref="C50:K50 C46:K46 C62:K70 C58:K58 C54:K54 C74:K74" xr:uid="{B719AB94-525F-47B6-9712-2C176518036B}"/>
    <dataValidation allowBlank="1" showInputMessage="1" showErrorMessage="1" prompt="Oportunidades de mejora identificadas" sqref="B77:K78" xr:uid="{170B4F0F-D36B-41FC-AB42-FCF1FD161738}"/>
    <dataValidation allowBlank="1" showInputMessage="1" showErrorMessage="1" prompt="Presupuesto del programa" sqref="B29:D29 G29" xr:uid="{822D0B4B-2CFD-4401-87CF-4C647083EA74}"/>
    <dataValidation allowBlank="1" showInputMessage="1" showErrorMessage="1" prompt="¿En qué consiste el programa?" sqref="C23" xr:uid="{EF994646-4911-4D57-9F82-AE268A7A2DAC}"/>
    <dataValidation allowBlank="1" showInputMessage="1" showErrorMessage="1" prompt="Meta anual del indicador" sqref="F32:F40 D32:D40" xr:uid="{BC1F41D2-D88B-4805-8DF6-2AF1031710DD}"/>
    <dataValidation allowBlank="1" showInputMessage="1" showErrorMessage="1" prompt="Monto presupuestado para el producto" sqref="G32:G40 E32:E40" xr:uid="{2F60FD4B-F1BA-43D4-9ABB-0FD2E19C978F}"/>
  </dataValidations>
  <pageMargins left="0.70866141732283472" right="0.70866141732283472" top="0.74803149606299213" bottom="0.74803149606299213" header="0.31496062992125984" footer="0.31496062992125984"/>
  <pageSetup paperSize="5" scale="38" fitToHeight="0" orientation="portrait" horizontalDpi="4294967295" verticalDpi="4294967295" r:id="rId1"/>
  <rowBreaks count="2" manualBreakCount="2">
    <brk id="46" max="11" man="1"/>
    <brk id="62" max="11" man="1"/>
  </rowBreak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E35F2-D252-4430-97B6-0984D69B8298}">
  <sheetPr>
    <pageSetUpPr fitToPage="1"/>
  </sheetPr>
  <dimension ref="B1:M58"/>
  <sheetViews>
    <sheetView view="pageBreakPreview" zoomScale="96" zoomScaleNormal="80" zoomScaleSheetLayoutView="96" workbookViewId="0">
      <selection activeCell="C49" sqref="C49:K49"/>
    </sheetView>
  </sheetViews>
  <sheetFormatPr baseColWidth="10" defaultColWidth="11.42578125" defaultRowHeight="15" x14ac:dyDescent="0.25"/>
  <cols>
    <col min="1" max="1" width="3.42578125" customWidth="1"/>
    <col min="2" max="2" width="28.85546875" customWidth="1"/>
    <col min="3" max="3" width="17.85546875" customWidth="1"/>
    <col min="4" max="4" width="11.7109375" bestFit="1" customWidth="1"/>
    <col min="5" max="5" width="20" customWidth="1"/>
    <col min="6" max="6" width="11.7109375" bestFit="1" customWidth="1"/>
    <col min="7" max="7" width="21.28515625" customWidth="1"/>
    <col min="8" max="8" width="16.42578125" customWidth="1"/>
    <col min="9" max="9" width="19.85546875" customWidth="1"/>
    <col min="10" max="10" width="18.42578125" customWidth="1"/>
    <col min="11" max="11" width="19.140625" customWidth="1"/>
    <col min="12" max="12" width="2.5703125" customWidth="1"/>
  </cols>
  <sheetData>
    <row r="1" spans="2:12" ht="15.75" thickBot="1" x14ac:dyDescent="0.3"/>
    <row r="2" spans="2:12" ht="27" customHeight="1" thickBot="1" x14ac:dyDescent="0.3">
      <c r="B2" s="40"/>
      <c r="C2" s="159" t="s">
        <v>127</v>
      </c>
      <c r="D2" s="160"/>
      <c r="E2" s="160"/>
      <c r="F2" s="160"/>
      <c r="G2" s="160"/>
      <c r="H2" s="160"/>
      <c r="I2" s="160"/>
      <c r="J2" s="160"/>
      <c r="K2" s="161"/>
    </row>
    <row r="3" spans="2:12" ht="40.5" customHeight="1" thickBot="1" x14ac:dyDescent="0.3">
      <c r="B3" s="41"/>
      <c r="C3" s="237" t="s">
        <v>0</v>
      </c>
      <c r="D3" s="238"/>
      <c r="E3" s="237" t="s">
        <v>1</v>
      </c>
      <c r="F3" s="238"/>
      <c r="G3" s="238"/>
      <c r="H3" s="238"/>
      <c r="I3" s="239"/>
      <c r="J3" s="42" t="s">
        <v>2</v>
      </c>
      <c r="K3" s="43" t="s">
        <v>3</v>
      </c>
    </row>
    <row r="4" spans="2:12" ht="26.25" customHeight="1" x14ac:dyDescent="0.25">
      <c r="B4" s="44"/>
      <c r="C4" s="240" t="s">
        <v>4</v>
      </c>
      <c r="D4" s="241"/>
      <c r="E4" s="240" t="s">
        <v>125</v>
      </c>
      <c r="F4" s="241"/>
      <c r="G4" s="241"/>
      <c r="H4" s="241"/>
      <c r="I4" s="242"/>
      <c r="J4" s="8">
        <v>45393</v>
      </c>
      <c r="K4" s="45"/>
    </row>
    <row r="5" spans="2:12" ht="3" customHeight="1" x14ac:dyDescent="0.25">
      <c r="B5" s="243"/>
      <c r="C5" s="244"/>
      <c r="D5" s="244"/>
      <c r="E5" s="245"/>
      <c r="F5" s="245"/>
      <c r="G5" s="245"/>
      <c r="H5" s="245"/>
      <c r="I5" s="245"/>
      <c r="J5" s="244"/>
      <c r="K5" s="246"/>
    </row>
    <row r="6" spans="2:12" ht="6.75" customHeight="1" x14ac:dyDescent="0.25">
      <c r="B6" s="247"/>
      <c r="C6" s="248"/>
      <c r="D6" s="248"/>
      <c r="E6" s="248"/>
      <c r="F6" s="248"/>
      <c r="G6" s="248"/>
      <c r="H6" s="248"/>
      <c r="I6" s="248"/>
      <c r="J6" s="248"/>
      <c r="K6" s="249"/>
    </row>
    <row r="7" spans="2:12" ht="23.25" customHeight="1" x14ac:dyDescent="0.25">
      <c r="B7" s="184" t="s">
        <v>5</v>
      </c>
      <c r="C7" s="185"/>
      <c r="D7" s="185"/>
      <c r="E7" s="185"/>
      <c r="F7" s="185"/>
      <c r="G7" s="185"/>
      <c r="H7" s="185"/>
      <c r="I7" s="185"/>
      <c r="J7" s="185"/>
      <c r="K7" s="186"/>
    </row>
    <row r="8" spans="2:12" x14ac:dyDescent="0.25">
      <c r="B8" s="187" t="s">
        <v>6</v>
      </c>
      <c r="C8" s="175"/>
      <c r="D8" s="175"/>
      <c r="E8" s="175"/>
      <c r="F8" s="175"/>
      <c r="G8" s="175"/>
      <c r="H8" s="175"/>
      <c r="I8" s="175"/>
      <c r="J8" s="175"/>
      <c r="K8" s="188"/>
    </row>
    <row r="9" spans="2:12" x14ac:dyDescent="0.25">
      <c r="B9" s="46" t="s">
        <v>7</v>
      </c>
      <c r="C9" s="235" t="s">
        <v>86</v>
      </c>
      <c r="D9" s="235"/>
      <c r="E9" s="235"/>
      <c r="F9" s="235"/>
      <c r="G9" s="235"/>
      <c r="H9" s="235"/>
      <c r="I9" s="235"/>
      <c r="J9" s="235"/>
      <c r="K9" s="236"/>
    </row>
    <row r="10" spans="2:12" x14ac:dyDescent="0.25">
      <c r="B10" s="47" t="s">
        <v>9</v>
      </c>
      <c r="C10" s="235" t="s">
        <v>87</v>
      </c>
      <c r="D10" s="235"/>
      <c r="E10" s="235"/>
      <c r="F10" s="235"/>
      <c r="G10" s="235"/>
      <c r="H10" s="235"/>
      <c r="I10" s="235"/>
      <c r="J10" s="235"/>
      <c r="K10" s="236"/>
    </row>
    <row r="11" spans="2:12" x14ac:dyDescent="0.25">
      <c r="B11" s="47" t="s">
        <v>11</v>
      </c>
      <c r="C11" s="235" t="s">
        <v>88</v>
      </c>
      <c r="D11" s="235"/>
      <c r="E11" s="235"/>
      <c r="F11" s="235"/>
      <c r="G11" s="235"/>
      <c r="H11" s="235"/>
      <c r="I11" s="235"/>
      <c r="J11" s="235"/>
      <c r="K11" s="236"/>
    </row>
    <row r="12" spans="2:12" ht="38.25" customHeight="1" x14ac:dyDescent="0.25">
      <c r="B12" s="46" t="s">
        <v>13</v>
      </c>
      <c r="C12" s="215" t="s">
        <v>89</v>
      </c>
      <c r="D12" s="215"/>
      <c r="E12" s="215"/>
      <c r="F12" s="215"/>
      <c r="G12" s="215"/>
      <c r="H12" s="215"/>
      <c r="I12" s="215"/>
      <c r="J12" s="215"/>
      <c r="K12" s="234"/>
    </row>
    <row r="13" spans="2:12" ht="30" customHeight="1" x14ac:dyDescent="0.25">
      <c r="B13" s="46" t="s">
        <v>15</v>
      </c>
      <c r="C13" s="215" t="s">
        <v>90</v>
      </c>
      <c r="D13" s="215"/>
      <c r="E13" s="215"/>
      <c r="F13" s="215"/>
      <c r="G13" s="215"/>
      <c r="H13" s="215"/>
      <c r="I13" s="215"/>
      <c r="J13" s="215"/>
      <c r="K13" s="234"/>
    </row>
    <row r="14" spans="2:12" x14ac:dyDescent="0.25">
      <c r="B14" s="184" t="s">
        <v>17</v>
      </c>
      <c r="C14" s="185"/>
      <c r="D14" s="185"/>
      <c r="E14" s="185"/>
      <c r="F14" s="185"/>
      <c r="G14" s="185"/>
      <c r="H14" s="185"/>
      <c r="I14" s="185"/>
      <c r="J14" s="185"/>
      <c r="K14" s="186"/>
    </row>
    <row r="15" spans="2:12" s="50" customFormat="1" ht="50.25" customHeight="1" x14ac:dyDescent="0.25">
      <c r="B15" s="48" t="s">
        <v>18</v>
      </c>
      <c r="C15" s="75">
        <v>2</v>
      </c>
      <c r="D15" s="211" t="s">
        <v>91</v>
      </c>
      <c r="E15" s="211"/>
      <c r="F15" s="211"/>
      <c r="G15" s="211"/>
      <c r="H15" s="211"/>
      <c r="I15" s="211"/>
      <c r="J15" s="211"/>
      <c r="K15" s="211"/>
      <c r="L15" s="49"/>
    </row>
    <row r="16" spans="2:12" ht="25.5" customHeight="1" x14ac:dyDescent="0.25">
      <c r="B16" s="51" t="s">
        <v>20</v>
      </c>
      <c r="C16" s="75">
        <v>2.1</v>
      </c>
      <c r="D16" s="211" t="s">
        <v>92</v>
      </c>
      <c r="E16" s="211"/>
      <c r="F16" s="211"/>
      <c r="G16" s="211"/>
      <c r="H16" s="211"/>
      <c r="I16" s="211"/>
      <c r="J16" s="211"/>
      <c r="K16" s="211"/>
      <c r="L16" s="52"/>
    </row>
    <row r="17" spans="2:13" ht="42" customHeight="1" x14ac:dyDescent="0.25">
      <c r="B17" s="74" t="s">
        <v>22</v>
      </c>
      <c r="C17" s="75" t="s">
        <v>23</v>
      </c>
      <c r="D17" s="211" t="s">
        <v>93</v>
      </c>
      <c r="E17" s="211"/>
      <c r="F17" s="211"/>
      <c r="G17" s="211"/>
      <c r="H17" s="211"/>
      <c r="I17" s="211"/>
      <c r="J17" s="211"/>
      <c r="K17" s="211"/>
      <c r="L17" s="52"/>
    </row>
    <row r="18" spans="2:13" s="50" customFormat="1" ht="54" customHeight="1" x14ac:dyDescent="0.25">
      <c r="B18" s="48" t="s">
        <v>18</v>
      </c>
      <c r="C18" s="75">
        <v>3</v>
      </c>
      <c r="D18" s="211" t="s">
        <v>25</v>
      </c>
      <c r="E18" s="211"/>
      <c r="F18" s="211"/>
      <c r="G18" s="211"/>
      <c r="H18" s="211"/>
      <c r="I18" s="211"/>
      <c r="J18" s="211"/>
      <c r="K18" s="211"/>
      <c r="L18" s="49"/>
    </row>
    <row r="19" spans="2:13" ht="20.25" customHeight="1" x14ac:dyDescent="0.25">
      <c r="B19" s="51" t="s">
        <v>20</v>
      </c>
      <c r="C19" s="75">
        <v>3.3</v>
      </c>
      <c r="D19" s="211" t="s">
        <v>26</v>
      </c>
      <c r="E19" s="211"/>
      <c r="F19" s="211"/>
      <c r="G19" s="211"/>
      <c r="H19" s="211"/>
      <c r="I19" s="211"/>
      <c r="J19" s="211"/>
      <c r="K19" s="211"/>
      <c r="L19" s="52"/>
      <c r="M19" t="s">
        <v>121</v>
      </c>
    </row>
    <row r="20" spans="2:13" ht="21.75" customHeight="1" x14ac:dyDescent="0.25">
      <c r="B20" s="74" t="s">
        <v>22</v>
      </c>
      <c r="C20" s="75" t="s">
        <v>27</v>
      </c>
      <c r="D20" s="211" t="s">
        <v>28</v>
      </c>
      <c r="E20" s="211"/>
      <c r="F20" s="211"/>
      <c r="G20" s="211"/>
      <c r="H20" s="211"/>
      <c r="I20" s="211"/>
      <c r="J20" s="211"/>
      <c r="K20" s="211"/>
      <c r="L20" s="52"/>
    </row>
    <row r="21" spans="2:13" x14ac:dyDescent="0.25">
      <c r="B21" s="184" t="s">
        <v>29</v>
      </c>
      <c r="C21" s="185"/>
      <c r="D21" s="185"/>
      <c r="E21" s="185"/>
      <c r="F21" s="185"/>
      <c r="G21" s="185"/>
      <c r="H21" s="185"/>
      <c r="I21" s="185"/>
      <c r="J21" s="185"/>
      <c r="K21" s="186"/>
    </row>
    <row r="22" spans="2:13" ht="25.5" customHeight="1" x14ac:dyDescent="0.25">
      <c r="B22" s="77" t="s">
        <v>116</v>
      </c>
      <c r="C22" s="212" t="s">
        <v>94</v>
      </c>
      <c r="D22" s="212"/>
      <c r="E22" s="212"/>
      <c r="F22" s="212"/>
      <c r="G22" s="212"/>
      <c r="H22" s="212"/>
      <c r="I22" s="212"/>
      <c r="J22" s="212"/>
      <c r="K22" s="213"/>
    </row>
    <row r="23" spans="2:13" ht="57" customHeight="1" x14ac:dyDescent="0.25">
      <c r="B23" s="78" t="s">
        <v>122</v>
      </c>
      <c r="C23" s="233" t="s">
        <v>117</v>
      </c>
      <c r="D23" s="233"/>
      <c r="E23" s="233"/>
      <c r="F23" s="233"/>
      <c r="G23" s="233"/>
      <c r="H23" s="233"/>
      <c r="I23" s="233"/>
      <c r="J23" s="233"/>
      <c r="K23" s="233"/>
    </row>
    <row r="24" spans="2:13" ht="30.75" customHeight="1" x14ac:dyDescent="0.25">
      <c r="B24" s="78" t="s">
        <v>123</v>
      </c>
      <c r="C24" s="215" t="s">
        <v>31</v>
      </c>
      <c r="D24" s="215"/>
      <c r="E24" s="215"/>
      <c r="F24" s="215"/>
      <c r="G24" s="215"/>
      <c r="H24" s="215"/>
      <c r="I24" s="215"/>
      <c r="J24" s="215"/>
      <c r="K24" s="215"/>
    </row>
    <row r="25" spans="2:13" ht="97.5" customHeight="1" x14ac:dyDescent="0.25">
      <c r="B25" s="78" t="s">
        <v>115</v>
      </c>
      <c r="C25" s="216" t="s">
        <v>129</v>
      </c>
      <c r="D25" s="216"/>
      <c r="E25" s="216"/>
      <c r="F25" s="216"/>
      <c r="G25" s="216"/>
      <c r="H25" s="216"/>
      <c r="I25" s="216"/>
      <c r="J25" s="216"/>
      <c r="K25" s="217"/>
    </row>
    <row r="26" spans="2:13" ht="15.75" thickBot="1" x14ac:dyDescent="0.3">
      <c r="B26" s="184" t="s">
        <v>32</v>
      </c>
      <c r="C26" s="185"/>
      <c r="D26" s="185"/>
      <c r="E26" s="185"/>
      <c r="F26" s="185"/>
      <c r="G26" s="185"/>
      <c r="H26" s="185"/>
      <c r="I26" s="185"/>
      <c r="J26" s="185"/>
      <c r="K26" s="186"/>
    </row>
    <row r="27" spans="2:13" ht="18.75" customHeight="1" x14ac:dyDescent="0.25">
      <c r="B27" s="218" t="s">
        <v>33</v>
      </c>
      <c r="C27" s="219"/>
      <c r="D27" s="219"/>
      <c r="E27" s="219"/>
      <c r="F27" s="219"/>
      <c r="G27" s="219"/>
      <c r="H27" s="219"/>
      <c r="I27" s="219"/>
      <c r="J27" s="219"/>
      <c r="K27" s="220"/>
    </row>
    <row r="28" spans="2:13" ht="32.25" customHeight="1" x14ac:dyDescent="0.25">
      <c r="B28" s="221" t="s">
        <v>34</v>
      </c>
      <c r="C28" s="222"/>
      <c r="D28" s="223" t="s">
        <v>35</v>
      </c>
      <c r="E28" s="224"/>
      <c r="F28" s="224"/>
      <c r="G28" s="224" t="s">
        <v>36</v>
      </c>
      <c r="H28" s="224"/>
      <c r="I28" s="222"/>
      <c r="J28" s="223" t="s">
        <v>37</v>
      </c>
      <c r="K28" s="225"/>
    </row>
    <row r="29" spans="2:13" s="55" customFormat="1" ht="21" customHeight="1" x14ac:dyDescent="0.25">
      <c r="B29" s="226">
        <v>375334894</v>
      </c>
      <c r="C29" s="227"/>
      <c r="D29" s="228">
        <v>377927473.31999999</v>
      </c>
      <c r="E29" s="229"/>
      <c r="F29" s="230"/>
      <c r="G29" s="228">
        <f>I33+I34+I35</f>
        <v>2394011.92</v>
      </c>
      <c r="H29" s="229"/>
      <c r="I29" s="230"/>
      <c r="J29" s="231">
        <f>IF(D29&gt;0,G29/D29,0)</f>
        <v>6.3345802806268449E-3</v>
      </c>
      <c r="K29" s="232"/>
    </row>
    <row r="30" spans="2:13" x14ac:dyDescent="0.25">
      <c r="B30" s="174" t="s">
        <v>38</v>
      </c>
      <c r="C30" s="175"/>
      <c r="D30" s="175"/>
      <c r="E30" s="175"/>
      <c r="F30" s="175"/>
      <c r="G30" s="175"/>
      <c r="H30" s="175"/>
      <c r="I30" s="175"/>
      <c r="J30" s="175"/>
      <c r="K30" s="176"/>
    </row>
    <row r="31" spans="2:13" x14ac:dyDescent="0.25">
      <c r="B31" s="63"/>
      <c r="D31" s="177" t="s">
        <v>39</v>
      </c>
      <c r="E31" s="178"/>
      <c r="F31" s="177" t="s">
        <v>40</v>
      </c>
      <c r="G31" s="178"/>
      <c r="H31" s="177" t="s">
        <v>41</v>
      </c>
      <c r="I31" s="177"/>
      <c r="J31" s="177" t="s">
        <v>42</v>
      </c>
      <c r="K31" s="214"/>
    </row>
    <row r="32" spans="2:13" ht="45" x14ac:dyDescent="0.25">
      <c r="B32" s="64" t="s">
        <v>43</v>
      </c>
      <c r="C32" s="54" t="s">
        <v>44</v>
      </c>
      <c r="D32" s="54" t="s">
        <v>45</v>
      </c>
      <c r="E32" s="54" t="s">
        <v>46</v>
      </c>
      <c r="F32" s="54" t="s">
        <v>47</v>
      </c>
      <c r="G32" s="54" t="s">
        <v>48</v>
      </c>
      <c r="H32" s="54" t="s">
        <v>49</v>
      </c>
      <c r="I32" s="54" t="s">
        <v>50</v>
      </c>
      <c r="J32" s="54" t="s">
        <v>51</v>
      </c>
      <c r="K32" s="65" t="s">
        <v>52</v>
      </c>
    </row>
    <row r="33" spans="2:11" s="55" customFormat="1" ht="66" customHeight="1" x14ac:dyDescent="0.25">
      <c r="B33" s="79" t="s">
        <v>95</v>
      </c>
      <c r="C33" s="80" t="s">
        <v>96</v>
      </c>
      <c r="D33" s="97">
        <v>70</v>
      </c>
      <c r="E33" s="98">
        <v>353683929.44</v>
      </c>
      <c r="F33" s="97">
        <v>0</v>
      </c>
      <c r="G33" s="98">
        <v>30063286.109999999</v>
      </c>
      <c r="H33" s="82">
        <v>0</v>
      </c>
      <c r="I33" s="81">
        <v>1653465.69</v>
      </c>
      <c r="J33" s="87">
        <f>IF(F33&gt;0,H33/F33,0)</f>
        <v>0</v>
      </c>
      <c r="K33" s="88">
        <f>IF(G33&gt;0,I33/G33,0)</f>
        <v>5.4999499520779434E-2</v>
      </c>
    </row>
    <row r="34" spans="2:11" s="55" customFormat="1" ht="63.75" customHeight="1" x14ac:dyDescent="0.25">
      <c r="B34" s="79" t="s">
        <v>97</v>
      </c>
      <c r="C34" s="80" t="s">
        <v>98</v>
      </c>
      <c r="D34" s="97">
        <v>150</v>
      </c>
      <c r="E34" s="98">
        <v>4256484</v>
      </c>
      <c r="F34" s="97">
        <v>0</v>
      </c>
      <c r="G34" s="98">
        <v>138408</v>
      </c>
      <c r="H34" s="82">
        <v>0</v>
      </c>
      <c r="I34" s="81">
        <v>138408</v>
      </c>
      <c r="J34" s="87">
        <f>IF(F34&gt;0,H34/F34,0)</f>
        <v>0</v>
      </c>
      <c r="K34" s="88">
        <f t="shared" ref="K34:K35" si="0">IF(G34&gt;0,I34/G34,0)</f>
        <v>1</v>
      </c>
    </row>
    <row r="35" spans="2:11" s="55" customFormat="1" ht="60" customHeight="1" thickBot="1" x14ac:dyDescent="0.3">
      <c r="B35" s="83" t="s">
        <v>99</v>
      </c>
      <c r="C35" s="84" t="s">
        <v>100</v>
      </c>
      <c r="D35" s="99">
        <v>60000</v>
      </c>
      <c r="E35" s="100">
        <v>14708813.48</v>
      </c>
      <c r="F35" s="99">
        <v>200</v>
      </c>
      <c r="G35" s="100">
        <v>638078.37</v>
      </c>
      <c r="H35" s="82">
        <v>215</v>
      </c>
      <c r="I35" s="81">
        <v>602138.23</v>
      </c>
      <c r="J35" s="89">
        <f>IF(F35&gt;0,H35/F35,0)</f>
        <v>1.075</v>
      </c>
      <c r="K35" s="90">
        <f t="shared" si="0"/>
        <v>0.94367441102885208</v>
      </c>
    </row>
    <row r="36" spans="2:11" x14ac:dyDescent="0.25">
      <c r="B36" s="184" t="s">
        <v>68</v>
      </c>
      <c r="C36" s="185"/>
      <c r="D36" s="185"/>
      <c r="E36" s="185"/>
      <c r="F36" s="185"/>
      <c r="G36" s="185"/>
      <c r="H36" s="185"/>
      <c r="I36" s="185"/>
      <c r="J36" s="185"/>
      <c r="K36" s="186"/>
    </row>
    <row r="37" spans="2:11" ht="15.75" thickBot="1" x14ac:dyDescent="0.3">
      <c r="B37" s="187" t="s">
        <v>69</v>
      </c>
      <c r="C37" s="175"/>
      <c r="D37" s="175"/>
      <c r="E37" s="175"/>
      <c r="F37" s="175"/>
      <c r="G37" s="175"/>
      <c r="H37" s="175"/>
      <c r="I37" s="175"/>
      <c r="J37" s="175"/>
      <c r="K37" s="188"/>
    </row>
    <row r="38" spans="2:11" ht="26.25" customHeight="1" x14ac:dyDescent="0.25">
      <c r="B38" s="91" t="s">
        <v>70</v>
      </c>
      <c r="C38" s="189" t="s">
        <v>95</v>
      </c>
      <c r="D38" s="189"/>
      <c r="E38" s="189"/>
      <c r="F38" s="189"/>
      <c r="G38" s="189"/>
      <c r="H38" s="189"/>
      <c r="I38" s="189"/>
      <c r="J38" s="189"/>
      <c r="K38" s="190"/>
    </row>
    <row r="39" spans="2:11" ht="41.25" customHeight="1" thickBot="1" x14ac:dyDescent="0.3">
      <c r="B39" s="92" t="s">
        <v>71</v>
      </c>
      <c r="C39" s="191" t="s">
        <v>118</v>
      </c>
      <c r="D39" s="191"/>
      <c r="E39" s="191"/>
      <c r="F39" s="191"/>
      <c r="G39" s="191"/>
      <c r="H39" s="191"/>
      <c r="I39" s="191"/>
      <c r="J39" s="191"/>
      <c r="K39" s="192"/>
    </row>
    <row r="40" spans="2:11" ht="154.5" customHeight="1" x14ac:dyDescent="0.25">
      <c r="B40" s="67" t="s">
        <v>73</v>
      </c>
      <c r="C40" s="193" t="s">
        <v>151</v>
      </c>
      <c r="D40" s="194"/>
      <c r="E40" s="194"/>
      <c r="F40" s="194"/>
      <c r="G40" s="194"/>
      <c r="H40" s="194"/>
      <c r="I40" s="194"/>
      <c r="J40" s="194"/>
      <c r="K40" s="195"/>
    </row>
    <row r="41" spans="2:11" s="55" customFormat="1" ht="40.5" customHeight="1" x14ac:dyDescent="0.25">
      <c r="B41" s="86" t="s">
        <v>74</v>
      </c>
      <c r="C41" s="196" t="s">
        <v>152</v>
      </c>
      <c r="D41" s="196"/>
      <c r="E41" s="196"/>
      <c r="F41" s="196"/>
      <c r="G41" s="196"/>
      <c r="H41" s="196"/>
      <c r="I41" s="196"/>
      <c r="J41" s="196"/>
      <c r="K41" s="197"/>
    </row>
    <row r="42" spans="2:11" ht="30" customHeight="1" x14ac:dyDescent="0.25">
      <c r="B42" s="66" t="s">
        <v>70</v>
      </c>
      <c r="C42" s="198" t="s">
        <v>97</v>
      </c>
      <c r="D42" s="198"/>
      <c r="E42" s="198"/>
      <c r="F42" s="198"/>
      <c r="G42" s="198"/>
      <c r="H42" s="198"/>
      <c r="I42" s="198"/>
      <c r="J42" s="198"/>
      <c r="K42" s="199"/>
    </row>
    <row r="43" spans="2:11" ht="36.75" customHeight="1" x14ac:dyDescent="0.25">
      <c r="B43" s="67" t="s">
        <v>71</v>
      </c>
      <c r="C43" s="200" t="s">
        <v>119</v>
      </c>
      <c r="D43" s="200"/>
      <c r="E43" s="200"/>
      <c r="F43" s="200"/>
      <c r="G43" s="200"/>
      <c r="H43" s="200"/>
      <c r="I43" s="200"/>
      <c r="J43" s="200"/>
      <c r="K43" s="201"/>
    </row>
    <row r="44" spans="2:11" ht="50.25" customHeight="1" x14ac:dyDescent="0.25">
      <c r="B44" s="70" t="s">
        <v>73</v>
      </c>
      <c r="C44" s="202" t="s">
        <v>132</v>
      </c>
      <c r="D44" s="203"/>
      <c r="E44" s="203"/>
      <c r="F44" s="203"/>
      <c r="G44" s="203"/>
      <c r="H44" s="203"/>
      <c r="I44" s="203"/>
      <c r="J44" s="203"/>
      <c r="K44" s="204"/>
    </row>
    <row r="45" spans="2:11" s="55" customFormat="1" ht="27.75" customHeight="1" x14ac:dyDescent="0.25">
      <c r="B45" s="71" t="s">
        <v>74</v>
      </c>
      <c r="C45" s="205" t="s">
        <v>111</v>
      </c>
      <c r="D45" s="205"/>
      <c r="E45" s="205"/>
      <c r="F45" s="205"/>
      <c r="G45" s="205"/>
      <c r="H45" s="205"/>
      <c r="I45" s="205"/>
      <c r="J45" s="205"/>
      <c r="K45" s="206"/>
    </row>
    <row r="46" spans="2:11" ht="30" customHeight="1" x14ac:dyDescent="0.25">
      <c r="B46" s="66" t="s">
        <v>70</v>
      </c>
      <c r="C46" s="198" t="s">
        <v>99</v>
      </c>
      <c r="D46" s="198"/>
      <c r="E46" s="198"/>
      <c r="F46" s="198"/>
      <c r="G46" s="198"/>
      <c r="H46" s="198"/>
      <c r="I46" s="198"/>
      <c r="J46" s="198"/>
      <c r="K46" s="199"/>
    </row>
    <row r="47" spans="2:11" ht="44.25" customHeight="1" x14ac:dyDescent="0.25">
      <c r="B47" s="67" t="s">
        <v>71</v>
      </c>
      <c r="C47" s="193" t="s">
        <v>120</v>
      </c>
      <c r="D47" s="194"/>
      <c r="E47" s="194"/>
      <c r="F47" s="194"/>
      <c r="G47" s="194"/>
      <c r="H47" s="194"/>
      <c r="I47" s="194"/>
      <c r="J47" s="194"/>
      <c r="K47" s="195"/>
    </row>
    <row r="48" spans="2:11" ht="145.5" customHeight="1" x14ac:dyDescent="0.25">
      <c r="B48" s="68" t="s">
        <v>73</v>
      </c>
      <c r="C48" s="207" t="s">
        <v>133</v>
      </c>
      <c r="D48" s="207"/>
      <c r="E48" s="207"/>
      <c r="F48" s="207"/>
      <c r="G48" s="207"/>
      <c r="H48" s="207"/>
      <c r="I48" s="207"/>
      <c r="J48" s="207"/>
      <c r="K48" s="208"/>
    </row>
    <row r="49" spans="2:11" s="55" customFormat="1" ht="98.25" customHeight="1" x14ac:dyDescent="0.25">
      <c r="B49" s="69" t="s">
        <v>74</v>
      </c>
      <c r="C49" s="209" t="s">
        <v>134</v>
      </c>
      <c r="D49" s="209"/>
      <c r="E49" s="209"/>
      <c r="F49" s="209"/>
      <c r="G49" s="209"/>
      <c r="H49" s="209"/>
      <c r="I49" s="209"/>
      <c r="J49" s="209"/>
      <c r="K49" s="210"/>
    </row>
    <row r="50" spans="2:11" ht="15" customHeight="1" x14ac:dyDescent="0.25">
      <c r="B50" s="184" t="s">
        <v>101</v>
      </c>
      <c r="C50" s="185"/>
      <c r="D50" s="185"/>
      <c r="E50" s="185"/>
      <c r="F50" s="185"/>
      <c r="G50" s="185"/>
      <c r="H50" s="185"/>
      <c r="I50" s="185"/>
      <c r="J50" s="185"/>
      <c r="K50" s="186"/>
    </row>
    <row r="51" spans="2:11" ht="15" customHeight="1" x14ac:dyDescent="0.25">
      <c r="B51" s="181" t="s">
        <v>77</v>
      </c>
      <c r="C51" s="182"/>
      <c r="D51" s="182"/>
      <c r="E51" s="182"/>
      <c r="F51" s="182"/>
      <c r="G51" s="182"/>
      <c r="H51" s="182"/>
      <c r="I51" s="182"/>
      <c r="J51" s="182"/>
      <c r="K51" s="183"/>
    </row>
    <row r="52" spans="2:11" ht="15.75" customHeight="1" x14ac:dyDescent="0.25">
      <c r="B52" s="109" t="s">
        <v>78</v>
      </c>
      <c r="C52" s="110"/>
      <c r="D52" s="110"/>
      <c r="E52" s="110"/>
      <c r="F52" s="110"/>
      <c r="G52" s="110"/>
      <c r="H52" s="110"/>
      <c r="I52" s="110"/>
      <c r="J52" s="110"/>
      <c r="K52" s="111"/>
    </row>
    <row r="53" spans="2:11" x14ac:dyDescent="0.25">
      <c r="B53" s="56"/>
      <c r="C53" s="57"/>
      <c r="D53" s="57"/>
      <c r="E53" s="57"/>
      <c r="F53" s="57"/>
      <c r="G53" s="57"/>
      <c r="H53" s="57"/>
      <c r="I53" s="57"/>
      <c r="J53" s="57"/>
      <c r="K53" s="58" cm="1">
        <f t="array" aca="1" ref="K53" ca="1">B35:K53</f>
        <v>0</v>
      </c>
    </row>
    <row r="54" spans="2:11" x14ac:dyDescent="0.25">
      <c r="B54" s="53"/>
      <c r="K54" s="59"/>
    </row>
    <row r="55" spans="2:11" x14ac:dyDescent="0.25">
      <c r="B55" s="53"/>
      <c r="K55" s="59"/>
    </row>
    <row r="56" spans="2:11" ht="15.75" x14ac:dyDescent="0.25">
      <c r="B56" s="34" t="s">
        <v>79</v>
      </c>
      <c r="C56" s="3"/>
      <c r="D56" s="35" t="s">
        <v>102</v>
      </c>
      <c r="E56" s="179" t="s">
        <v>149</v>
      </c>
      <c r="F56" s="179"/>
      <c r="G56" s="179"/>
      <c r="H56" s="179" t="s">
        <v>103</v>
      </c>
      <c r="I56" s="179"/>
      <c r="J56" s="179"/>
      <c r="K56" s="180"/>
    </row>
    <row r="57" spans="2:11" ht="15.75" x14ac:dyDescent="0.25">
      <c r="B57" s="18" t="s">
        <v>104</v>
      </c>
      <c r="C57" s="3"/>
      <c r="D57" s="3"/>
      <c r="E57" s="101" t="s">
        <v>105</v>
      </c>
      <c r="F57" s="101"/>
      <c r="G57" s="101"/>
      <c r="H57" s="101" t="s">
        <v>106</v>
      </c>
      <c r="I57" s="101"/>
      <c r="J57" s="101"/>
      <c r="K57" s="102"/>
    </row>
    <row r="58" spans="2:11" ht="16.5" thickBot="1" x14ac:dyDescent="0.3">
      <c r="B58" s="60"/>
      <c r="C58" s="61"/>
      <c r="D58" s="61"/>
      <c r="E58" s="61"/>
      <c r="F58" s="61"/>
      <c r="G58" s="61"/>
      <c r="H58" s="61"/>
      <c r="I58" s="61"/>
      <c r="J58" s="61"/>
      <c r="K58" s="62"/>
    </row>
  </sheetData>
  <mergeCells count="62">
    <mergeCell ref="B14:K14"/>
    <mergeCell ref="C12:K12"/>
    <mergeCell ref="C13:K13"/>
    <mergeCell ref="C11:K11"/>
    <mergeCell ref="C2:K2"/>
    <mergeCell ref="C3:D3"/>
    <mergeCell ref="E3:I3"/>
    <mergeCell ref="C4:D4"/>
    <mergeCell ref="E4:I4"/>
    <mergeCell ref="B5:K5"/>
    <mergeCell ref="B6:K6"/>
    <mergeCell ref="B7:K7"/>
    <mergeCell ref="B8:K8"/>
    <mergeCell ref="C9:K9"/>
    <mergeCell ref="C10:K10"/>
    <mergeCell ref="B29:C29"/>
    <mergeCell ref="D29:F29"/>
    <mergeCell ref="G29:I29"/>
    <mergeCell ref="J29:K29"/>
    <mergeCell ref="D15:K15"/>
    <mergeCell ref="D16:K16"/>
    <mergeCell ref="D17:K17"/>
    <mergeCell ref="D18:K18"/>
    <mergeCell ref="D19:K19"/>
    <mergeCell ref="C23:K23"/>
    <mergeCell ref="C46:K46"/>
    <mergeCell ref="C47:K47"/>
    <mergeCell ref="C48:K48"/>
    <mergeCell ref="C49:K49"/>
    <mergeCell ref="D20:K20"/>
    <mergeCell ref="B21:K21"/>
    <mergeCell ref="C22:K22"/>
    <mergeCell ref="J31:K31"/>
    <mergeCell ref="C24:K24"/>
    <mergeCell ref="C25:K25"/>
    <mergeCell ref="B26:K26"/>
    <mergeCell ref="B27:K27"/>
    <mergeCell ref="B28:C28"/>
    <mergeCell ref="D28:F28"/>
    <mergeCell ref="G28:I28"/>
    <mergeCell ref="J28:K28"/>
    <mergeCell ref="C41:K41"/>
    <mergeCell ref="C42:K42"/>
    <mergeCell ref="C43:K43"/>
    <mergeCell ref="C44:K44"/>
    <mergeCell ref="C45:K45"/>
    <mergeCell ref="B30:K30"/>
    <mergeCell ref="D31:E31"/>
    <mergeCell ref="F31:G31"/>
    <mergeCell ref="H31:I31"/>
    <mergeCell ref="H57:K57"/>
    <mergeCell ref="H56:K56"/>
    <mergeCell ref="E57:G57"/>
    <mergeCell ref="E56:G56"/>
    <mergeCell ref="B51:K51"/>
    <mergeCell ref="B52:K52"/>
    <mergeCell ref="B50:K50"/>
    <mergeCell ref="B36:K36"/>
    <mergeCell ref="B37:K37"/>
    <mergeCell ref="C38:K38"/>
    <mergeCell ref="C39:K39"/>
    <mergeCell ref="C40:K40"/>
  </mergeCells>
  <dataValidations xWindow="1150" yWindow="337" count="16">
    <dataValidation allowBlank="1" showInputMessage="1" showErrorMessage="1" prompt="Oportunidades de mejora identificadas" sqref="B52:K53" xr:uid="{EF1DD3AA-D8AE-4EEA-BE56-3244D9A66554}"/>
    <dataValidation allowBlank="1" showInputMessage="1" showErrorMessage="1" prompt="Monto ejecutado en el trimestre" sqref="I32 I34" xr:uid="{C322F7FD-7386-4B1F-AF53-BBEC314D7C80}"/>
    <dataValidation allowBlank="1" sqref="B9" xr:uid="{F3035BA4-F4B5-496E-BCF2-CF2BBCE10E3D}"/>
    <dataValidation allowBlank="1" showInputMessage="1" prompt="Nombre del capítulo" sqref="C9:K11" xr:uid="{B80D926F-564C-499A-8048-E36146891571}"/>
    <dataValidation allowBlank="1" showInputMessage="1" showErrorMessage="1" prompt="¿A quién va dirigido el programa?, ¿qué característica tiene esta población que requiere ser beneficiada?" sqref="C24:K24" xr:uid="{9594E131-81EE-48F6-9258-CD7812819E85}"/>
    <dataValidation allowBlank="1" showInputMessage="1" showErrorMessage="1" prompt="Nombre del producto" sqref="C38:K38 C42:K42 C46:K46" xr:uid="{5C3765EC-D8CC-4DCA-BAEC-8C75904B53F3}"/>
    <dataValidation allowBlank="1" showInputMessage="1" showErrorMessage="1" prompt="¿En qué consiste el producto? su objetivo" sqref="C39:K39 C43:K43 C47:K47" xr:uid="{DD9A90F8-9165-41A1-B263-5BF9F058CC14}"/>
    <dataValidation allowBlank="1" showInputMessage="1" showErrorMessage="1" prompt="1. Describir lo plasmado en el presupuesto_x000a_2. Describir lo alcanzado en términos financieros y de producción " sqref="C44:K44 C40:K40 C48:K48" xr:uid="{36236354-553C-482A-97B2-CFB608F97579}"/>
    <dataValidation allowBlank="1" showInputMessage="1" showErrorMessage="1" prompt="De existir desvío, explicar razones." sqref="C45:K45 C49:K49 C41:K41" xr:uid="{88885BF9-1426-458D-8613-57713DBE99C8}"/>
    <dataValidation allowBlank="1" showInputMessage="1" showErrorMessage="1" prompt="Presupuesto del programa" sqref="B29:D29 G29" xr:uid="{A13671F6-54E1-4826-8AC9-58156244208A}"/>
    <dataValidation allowBlank="1" showInputMessage="1" showErrorMessage="1" prompt="¿En qué consiste el programa?" sqref="C23:K23" xr:uid="{B79636F4-A70D-4EEC-A393-3CC68F43584E}"/>
    <dataValidation allowBlank="1" showInputMessage="1" showErrorMessage="1" prompt="Meta anual del indicador" sqref="F32:F35 D32:D35" xr:uid="{900024CE-BD25-4B35-9551-4D55A8F20776}"/>
    <dataValidation allowBlank="1" showInputMessage="1" showErrorMessage="1" prompt="Nombre de cada producto" sqref="B32:B35" xr:uid="{F162E7E7-6ABC-47B9-82EE-F70D76162A26}"/>
    <dataValidation allowBlank="1" showInputMessage="1" showErrorMessage="1" prompt="Nombre del indicador" sqref="C32:C35" xr:uid="{792B3181-D3FB-4887-A62A-F497230556A5}"/>
    <dataValidation allowBlank="1" showInputMessage="1" showErrorMessage="1" prompt="Meta alcanzada en el trimestre" sqref="H32:H35" xr:uid="{055480FC-EFDC-475C-A923-63B9B32D6C77}"/>
    <dataValidation allowBlank="1" showInputMessage="1" showErrorMessage="1" prompt="Monto presupuestado para el producto" sqref="G32:G35 E32:E35" xr:uid="{D42C7EF8-E24B-4C9C-A3B6-CCF0B94C5A2F}"/>
  </dataValidations>
  <pageMargins left="0.7" right="0.7" top="0.75" bottom="0.75" header="0.3" footer="0.3"/>
  <pageSetup paperSize="5" scale="47" fitToHeight="0"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AC266-685C-4E65-9514-0C5B25CAE70E}">
  <dimension ref="A1"/>
  <sheetViews>
    <sheetView topLeftCell="B121" workbookViewId="0">
      <selection activeCell="Q142" sqref="Q142"/>
    </sheetView>
  </sheetViews>
  <sheetFormatPr baseColWidth="10" defaultColWidth="11.42578125"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30FBC-F44E-4279-A0F7-D903EB58E766}">
  <dimension ref="A1"/>
  <sheetViews>
    <sheetView topLeftCell="A264" workbookViewId="0">
      <selection activeCell="A294" sqref="A294"/>
    </sheetView>
  </sheetViews>
  <sheetFormatPr baseColWidth="10" defaultRowHeight="1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A9276-5C20-48FB-9FEE-B32539B79F3A}">
  <dimension ref="X1:AB1"/>
  <sheetViews>
    <sheetView topLeftCell="S4" workbookViewId="0">
      <selection activeCell="X2" sqref="X2"/>
    </sheetView>
  </sheetViews>
  <sheetFormatPr baseColWidth="10" defaultRowHeight="15" x14ac:dyDescent="0.25"/>
  <sheetData>
    <row r="1" spans="24:28" x14ac:dyDescent="0.25">
      <c r="X1" s="245" t="s">
        <v>135</v>
      </c>
      <c r="Y1" s="245"/>
      <c r="Z1" s="245"/>
      <c r="AA1" s="245"/>
      <c r="AB1" s="245"/>
    </row>
  </sheetData>
  <mergeCells count="1">
    <mergeCell ref="X1:AB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2</vt:i4>
      </vt:variant>
    </vt:vector>
  </HeadingPairs>
  <TitlesOfParts>
    <vt:vector size="7" baseType="lpstr">
      <vt:lpstr>Programa 11</vt:lpstr>
      <vt:lpstr>Programa 12</vt:lpstr>
      <vt:lpstr>Documento soporte</vt:lpstr>
      <vt:lpstr>soporte programa 11</vt:lpstr>
      <vt:lpstr>soporto programa 12</vt:lpstr>
      <vt:lpstr>'Programa 11'!Área_de_impresión</vt:lpstr>
      <vt:lpstr>'Programa 12'!Área_de_impresión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Luisa S. Taveras Beltre</dc:creator>
  <cp:keywords/>
  <dc:description/>
  <cp:lastModifiedBy>Oscar Valdez Guillen</cp:lastModifiedBy>
  <cp:revision/>
  <cp:lastPrinted>2023-04-14T16:12:59Z</cp:lastPrinted>
  <dcterms:created xsi:type="dcterms:W3CDTF">2022-06-28T15:13:26Z</dcterms:created>
  <dcterms:modified xsi:type="dcterms:W3CDTF">2024-04-15T18:01:36Z</dcterms:modified>
  <cp:category/>
  <cp:contentStatus/>
</cp:coreProperties>
</file>